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0" i="3" l="1"/>
  <c r="N20" i="3"/>
  <c r="M20" i="3"/>
  <c r="L20" i="3"/>
  <c r="K20" i="3"/>
  <c r="AS17" i="3"/>
  <c r="AQ17" i="3"/>
  <c r="AP17" i="3"/>
  <c r="AO17" i="3"/>
  <c r="AN17" i="3"/>
  <c r="AM17" i="3"/>
  <c r="AG17" i="3"/>
  <c r="AE17" i="3"/>
  <c r="I22" i="3" s="1"/>
  <c r="AD17" i="3"/>
  <c r="AC17" i="3"/>
  <c r="G22" i="3" s="1"/>
  <c r="AB17" i="3"/>
  <c r="AA17" i="3"/>
  <c r="E22" i="3" s="1"/>
  <c r="W17" i="3"/>
  <c r="U17" i="3"/>
  <c r="T17" i="3"/>
  <c r="S17" i="3"/>
  <c r="R17" i="3"/>
  <c r="Q17" i="3"/>
  <c r="K17" i="3"/>
  <c r="K21" i="3" s="1"/>
  <c r="I17" i="3"/>
  <c r="I21" i="3" s="1"/>
  <c r="I23" i="3" s="1"/>
  <c r="H17" i="3"/>
  <c r="H21" i="3" s="1"/>
  <c r="G17" i="3"/>
  <c r="G21" i="3" s="1"/>
  <c r="G23" i="3" s="1"/>
  <c r="F17" i="3"/>
  <c r="E17" i="3"/>
  <c r="F21" i="3" l="1"/>
  <c r="L21" i="3" s="1"/>
  <c r="E21" i="3"/>
  <c r="E23" i="3" s="1"/>
  <c r="V17" i="3"/>
  <c r="O21" i="3"/>
  <c r="AR17" i="3"/>
  <c r="K22" i="3"/>
  <c r="K23" i="3" s="1"/>
  <c r="F22" i="3"/>
  <c r="L22" i="3" s="1"/>
  <c r="H22" i="3"/>
  <c r="O23" i="3"/>
  <c r="O22" i="3"/>
  <c r="J22" i="3"/>
  <c r="M22" i="3"/>
  <c r="AF17" i="3"/>
  <c r="AB20" i="1"/>
  <c r="AA20" i="1"/>
  <c r="Z20" i="1"/>
  <c r="Y20" i="1"/>
  <c r="X20" i="1"/>
  <c r="W20" i="1"/>
  <c r="M21" i="3" l="1"/>
  <c r="N21" i="3"/>
  <c r="N22" i="3"/>
  <c r="H23" i="3"/>
  <c r="M23" i="3" s="1"/>
  <c r="F23" i="3"/>
  <c r="L23" i="3" l="1"/>
  <c r="N23" i="3"/>
</calcChain>
</file>

<file path=xl/sharedStrings.xml><?xml version="1.0" encoding="utf-8"?>
<sst xmlns="http://schemas.openxmlformats.org/spreadsheetml/2006/main" count="204" uniqueCount="75">
  <si>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</si>
  <si>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</si>
  <si>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</si>
  <si>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</si>
  <si>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</si>
  <si>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</si>
  <si>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</si>
  <si>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</si>
  <si>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</si>
  <si>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</si>
  <si>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</si>
  <si>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</si>
  <si>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</si>
  <si>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</si>
  <si>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</si>
  <si>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</si>
  <si>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</si>
  <si>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</si>
  <si>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</si>
  <si>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</si>
  <si>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</si>
  <si>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</si>
  <si>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</si>
  <si>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</si>
  <si>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</si>
  <si>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</si>
  <si>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</si>
  <si>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</si>
  <si>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</si>
  <si>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</si>
  <si>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</si>
  <si>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</si>
  <si>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</si>
  <si>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Heikki Salonen</t>
  </si>
  <si>
    <t>4.</t>
  </si>
  <si>
    <t>Tahko</t>
  </si>
  <si>
    <t>20.05. 2004  Tahko - PuPe  0-2  (3-9, 2-4)</t>
  </si>
  <si>
    <t xml:space="preserve">  27 v   5 kk 12 pv</t>
  </si>
  <si>
    <t>3.  ottelu</t>
  </si>
  <si>
    <t>25.05. 2004  Tahko - JoMa  2-0  (7-1, 7-1)</t>
  </si>
  <si>
    <t xml:space="preserve">  27 v   5 kk 17 pv</t>
  </si>
  <si>
    <t>suomensarja</t>
  </si>
  <si>
    <t>RiiPe</t>
  </si>
  <si>
    <t>ykköspesis</t>
  </si>
  <si>
    <t>Tahko  2</t>
  </si>
  <si>
    <t>8.</t>
  </si>
  <si>
    <t>2.</t>
  </si>
  <si>
    <t>1.</t>
  </si>
  <si>
    <t>10.</t>
  </si>
  <si>
    <t>12.</t>
  </si>
  <si>
    <t>7.</t>
  </si>
  <si>
    <t>5.</t>
  </si>
  <si>
    <t>Paukku</t>
  </si>
  <si>
    <t>13.</t>
  </si>
  <si>
    <t>Seurat</t>
  </si>
  <si>
    <t>Tahko = Hyvinkään Tahko  (1915),  kasvattajaseura</t>
  </si>
  <si>
    <t>Paukku = Hämeenlinnan Paukku  (1961)</t>
  </si>
  <si>
    <t>8.1.1977</t>
  </si>
  <si>
    <t>YKKÖSPESIS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</si>
  <si>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</si>
  <si>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</si>
  <si>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</si>
  <si>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</si>
  <si>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</si>
  <si>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</si>
  <si>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</si>
  <si>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</si>
  <si>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</si>
  <si>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</si>
  <si>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</si>
  <si>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</si>
  <si>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</si>
  <si>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</si>
  <si>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RiiPe  = Riihi-Pesis  (1999)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</si>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</sst>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5" fillId="0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2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6" borderId="1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2" borderId="0" xfId="0" applyFont="1" applyFill="1" applyAlignment="1">
      <alignment vertical="top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5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5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/>
    <xf numFmtId="0" fontId="5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6"/>
  <sheetViews>
    <sheetView tabSelected="1" zoomScale="97" zoomScaleNormal="97" workbookViewId="0"/>
  </sheetViews>
  <sheetFormatPr defaultRowHeight="15" customHeight="1" x14ac:dyDescent="0.25"/>
  <cols>
    <col min="1" max="1" width="0.7109375" style="9" customWidth="1"/>
    <col min="2" max="2" width="6.7109375" style="67" customWidth="1"/>
    <col min="3" max="3" width="6.7109375" style="66" customWidth="1"/>
    <col min="4" max="4" width="9.5703125" style="67" customWidth="1"/>
    <col min="5" max="7" width="5.7109375" style="66" customWidth="1"/>
    <col min="8" max="8" width="5.5703125" style="66" customWidth="1"/>
    <col min="9" max="9" width="5.42578125" style="66" customWidth="1"/>
    <col min="10" max="10" width="5.85546875" style="66" customWidth="1"/>
    <col min="11" max="12" width="5.7109375" style="66" customWidth="1"/>
    <col min="13" max="13" width="6" style="66" customWidth="1"/>
    <col min="14" max="14" width="8.85546875" style="66" customWidth="1"/>
    <col min="15" max="15" width="0.5703125" style="35" customWidth="1"/>
    <col min="16" max="20" width="5.7109375" style="66" customWidth="1"/>
    <col min="21" max="21" width="8.7109375" style="66" customWidth="1"/>
    <col min="22" max="22" width="0.5703125" style="35" customWidth="1"/>
    <col min="23" max="27" width="5.7109375" style="66" customWidth="1"/>
    <col min="28" max="28" width="8.7109375" style="66" customWidth="1"/>
    <col min="29" max="29" width="0.5703125" style="35" customWidth="1"/>
    <col min="30" max="35" width="5.7109375" style="66" customWidth="1"/>
    <col min="36" max="36" width="82.7109375" style="8" customWidth="1"/>
    <col min="37" max="16384" width="9.140625" style="9"/>
  </cols>
  <sheetData>
    <row r="1" spans="1:36" ht="16.5" customHeight="1" x14ac:dyDescent="0.25">
      <c r="A1" s="8"/>
      <c r="B1" s="2" t="s">
        <v>33</v>
      </c>
      <c r="C1" s="3"/>
      <c r="D1" s="4"/>
      <c r="E1" s="5" t="s">
        <v>57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1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71"/>
      <c r="W2" s="22" t="s">
        <v>16</v>
      </c>
      <c r="X2" s="14"/>
      <c r="Y2" s="14"/>
      <c r="Z2" s="14"/>
      <c r="AA2" s="14"/>
      <c r="AB2" s="15"/>
      <c r="AC2" s="71"/>
      <c r="AD2" s="22" t="s">
        <v>59</v>
      </c>
      <c r="AE2" s="14"/>
      <c r="AF2" s="14"/>
      <c r="AG2" s="20"/>
      <c r="AH2" s="14" t="s">
        <v>60</v>
      </c>
      <c r="AI2" s="15"/>
      <c r="AJ2" s="1"/>
    </row>
    <row r="3" spans="1:36" s="23" customFormat="1" ht="15" customHeight="1" x14ac:dyDescent="0.2">
      <c r="A3" s="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61</v>
      </c>
      <c r="AG3" s="15" t="s">
        <v>30</v>
      </c>
      <c r="AH3" s="17" t="s">
        <v>31</v>
      </c>
      <c r="AI3" s="18" t="s">
        <v>32</v>
      </c>
      <c r="AJ3" s="1"/>
    </row>
    <row r="4" spans="1:36" s="23" customFormat="1" ht="15" customHeight="1" x14ac:dyDescent="0.2">
      <c r="A4" s="1"/>
      <c r="B4" s="25">
        <v>1997</v>
      </c>
      <c r="C4" s="25" t="s">
        <v>45</v>
      </c>
      <c r="D4" s="26" t="s">
        <v>52</v>
      </c>
      <c r="E4" s="25"/>
      <c r="F4" s="27" t="s">
        <v>43</v>
      </c>
      <c r="G4" s="28"/>
      <c r="H4" s="29"/>
      <c r="I4" s="25"/>
      <c r="J4" s="25"/>
      <c r="K4" s="25"/>
      <c r="L4" s="25"/>
      <c r="M4" s="25"/>
      <c r="N4" s="25"/>
      <c r="O4" s="24"/>
      <c r="P4" s="31"/>
      <c r="Q4" s="31"/>
      <c r="R4" s="31"/>
      <c r="S4" s="31"/>
      <c r="T4" s="31"/>
      <c r="U4" s="32"/>
      <c r="V4" s="24"/>
      <c r="W4" s="33"/>
      <c r="X4" s="33"/>
      <c r="Y4" s="72"/>
      <c r="Z4" s="33"/>
      <c r="AA4" s="72"/>
      <c r="AB4" s="75"/>
      <c r="AC4" s="24"/>
      <c r="AD4" s="31"/>
      <c r="AE4" s="30"/>
      <c r="AF4" s="76"/>
      <c r="AG4" s="32"/>
      <c r="AH4" s="36"/>
      <c r="AI4" s="31"/>
      <c r="AJ4" s="1"/>
    </row>
    <row r="5" spans="1:36" s="23" customFormat="1" ht="15" customHeight="1" x14ac:dyDescent="0.2">
      <c r="A5" s="1"/>
      <c r="B5" s="25">
        <v>1998</v>
      </c>
      <c r="C5" s="25" t="s">
        <v>53</v>
      </c>
      <c r="D5" s="26" t="s">
        <v>52</v>
      </c>
      <c r="E5" s="25"/>
      <c r="F5" s="27" t="s">
        <v>43</v>
      </c>
      <c r="G5" s="28"/>
      <c r="H5" s="29"/>
      <c r="I5" s="25"/>
      <c r="J5" s="25"/>
      <c r="K5" s="25"/>
      <c r="L5" s="25"/>
      <c r="M5" s="25"/>
      <c r="N5" s="34"/>
      <c r="O5" s="24"/>
      <c r="P5" s="31"/>
      <c r="Q5" s="31"/>
      <c r="R5" s="31"/>
      <c r="S5" s="31"/>
      <c r="T5" s="31"/>
      <c r="U5" s="32"/>
      <c r="V5" s="24"/>
      <c r="W5" s="33"/>
      <c r="X5" s="33"/>
      <c r="Y5" s="72"/>
      <c r="Z5" s="33"/>
      <c r="AA5" s="72"/>
      <c r="AB5" s="75"/>
      <c r="AC5" s="24"/>
      <c r="AD5" s="31"/>
      <c r="AE5" s="30"/>
      <c r="AF5" s="76"/>
      <c r="AG5" s="32"/>
      <c r="AH5" s="36"/>
      <c r="AI5" s="31"/>
      <c r="AJ5" s="1"/>
    </row>
    <row r="6" spans="1:36" s="23" customFormat="1" ht="15" customHeight="1" x14ac:dyDescent="0.2">
      <c r="A6" s="1"/>
      <c r="B6" s="31">
        <v>1999</v>
      </c>
      <c r="C6" s="36"/>
      <c r="D6" s="2"/>
      <c r="E6" s="31"/>
      <c r="F6" s="31"/>
      <c r="G6" s="31"/>
      <c r="H6" s="31"/>
      <c r="I6" s="31"/>
      <c r="J6" s="31"/>
      <c r="K6" s="31"/>
      <c r="L6" s="31"/>
      <c r="M6" s="31"/>
      <c r="N6" s="37"/>
      <c r="O6" s="24"/>
      <c r="P6" s="31"/>
      <c r="Q6" s="31"/>
      <c r="R6" s="31"/>
      <c r="S6" s="31"/>
      <c r="T6" s="31"/>
      <c r="U6" s="32"/>
      <c r="V6" s="24"/>
      <c r="W6" s="33"/>
      <c r="X6" s="33"/>
      <c r="Y6" s="72"/>
      <c r="Z6" s="33"/>
      <c r="AA6" s="72"/>
      <c r="AB6" s="75"/>
      <c r="AC6" s="24"/>
      <c r="AD6" s="31"/>
      <c r="AE6" s="30"/>
      <c r="AF6" s="76"/>
      <c r="AG6" s="32"/>
      <c r="AH6" s="36"/>
      <c r="AI6" s="31"/>
      <c r="AJ6" s="1"/>
    </row>
    <row r="7" spans="1:36" s="23" customFormat="1" ht="15" customHeight="1" x14ac:dyDescent="0.2">
      <c r="A7" s="1"/>
      <c r="B7" s="31">
        <v>2000</v>
      </c>
      <c r="C7" s="36"/>
      <c r="D7" s="2"/>
      <c r="E7" s="31"/>
      <c r="F7" s="31"/>
      <c r="G7" s="31"/>
      <c r="H7" s="31"/>
      <c r="I7" s="31"/>
      <c r="J7" s="31"/>
      <c r="K7" s="31"/>
      <c r="L7" s="31"/>
      <c r="M7" s="31"/>
      <c r="N7" s="37"/>
      <c r="O7" s="24"/>
      <c r="P7" s="31"/>
      <c r="Q7" s="31"/>
      <c r="R7" s="31"/>
      <c r="S7" s="31"/>
      <c r="T7" s="31"/>
      <c r="U7" s="32"/>
      <c r="V7" s="24"/>
      <c r="W7" s="33"/>
      <c r="X7" s="33"/>
      <c r="Y7" s="72"/>
      <c r="Z7" s="33"/>
      <c r="AA7" s="72"/>
      <c r="AB7" s="75"/>
      <c r="AC7" s="24"/>
      <c r="AD7" s="31"/>
      <c r="AE7" s="30"/>
      <c r="AF7" s="76"/>
      <c r="AG7" s="32"/>
      <c r="AH7" s="36"/>
      <c r="AI7" s="31"/>
      <c r="AJ7" s="1"/>
    </row>
    <row r="8" spans="1:36" s="23" customFormat="1" ht="15" customHeight="1" x14ac:dyDescent="0.2">
      <c r="A8" s="1"/>
      <c r="B8" s="38">
        <v>2001</v>
      </c>
      <c r="C8" s="39" t="s">
        <v>45</v>
      </c>
      <c r="D8" s="40" t="s">
        <v>42</v>
      </c>
      <c r="E8" s="38"/>
      <c r="F8" s="41" t="s">
        <v>41</v>
      </c>
      <c r="G8" s="39"/>
      <c r="H8" s="73"/>
      <c r="I8" s="38"/>
      <c r="J8" s="38"/>
      <c r="K8" s="38"/>
      <c r="L8" s="38"/>
      <c r="M8" s="38"/>
      <c r="N8" s="42"/>
      <c r="O8" s="24"/>
      <c r="P8" s="31"/>
      <c r="Q8" s="31"/>
      <c r="R8" s="31"/>
      <c r="S8" s="31"/>
      <c r="T8" s="31"/>
      <c r="U8" s="32"/>
      <c r="V8" s="24"/>
      <c r="W8" s="33"/>
      <c r="X8" s="33"/>
      <c r="Y8" s="72"/>
      <c r="Z8" s="33"/>
      <c r="AA8" s="72"/>
      <c r="AB8" s="75"/>
      <c r="AC8" s="24"/>
      <c r="AD8" s="31"/>
      <c r="AE8" s="30"/>
      <c r="AF8" s="76"/>
      <c r="AG8" s="32"/>
      <c r="AH8" s="36"/>
      <c r="AI8" s="31"/>
      <c r="AJ8" s="1"/>
    </row>
    <row r="9" spans="1:36" s="23" customFormat="1" ht="15" customHeight="1" x14ac:dyDescent="0.2">
      <c r="A9" s="1"/>
      <c r="B9" s="38">
        <v>2002</v>
      </c>
      <c r="C9" s="39" t="s">
        <v>46</v>
      </c>
      <c r="D9" s="40" t="s">
        <v>42</v>
      </c>
      <c r="E9" s="38"/>
      <c r="F9" s="41" t="s">
        <v>41</v>
      </c>
      <c r="G9" s="39"/>
      <c r="H9" s="73"/>
      <c r="I9" s="38"/>
      <c r="J9" s="38"/>
      <c r="K9" s="38"/>
      <c r="L9" s="38"/>
      <c r="M9" s="38"/>
      <c r="N9" s="42"/>
      <c r="O9" s="24"/>
      <c r="P9" s="31"/>
      <c r="Q9" s="31"/>
      <c r="R9" s="31"/>
      <c r="S9" s="31"/>
      <c r="T9" s="31"/>
      <c r="U9" s="32"/>
      <c r="V9" s="24"/>
      <c r="W9" s="33"/>
      <c r="X9" s="33"/>
      <c r="Y9" s="72"/>
      <c r="Z9" s="33"/>
      <c r="AA9" s="72"/>
      <c r="AB9" s="75"/>
      <c r="AC9" s="24"/>
      <c r="AD9" s="31"/>
      <c r="AE9" s="30"/>
      <c r="AF9" s="76"/>
      <c r="AG9" s="32"/>
      <c r="AH9" s="36"/>
      <c r="AI9" s="31"/>
      <c r="AJ9" s="1"/>
    </row>
    <row r="10" spans="1:36" s="23" customFormat="1" ht="15" customHeight="1" x14ac:dyDescent="0.2">
      <c r="A10" s="1"/>
      <c r="B10" s="38">
        <v>2003</v>
      </c>
      <c r="C10" s="39" t="s">
        <v>47</v>
      </c>
      <c r="D10" s="40" t="s">
        <v>42</v>
      </c>
      <c r="E10" s="38"/>
      <c r="F10" s="41" t="s">
        <v>41</v>
      </c>
      <c r="G10" s="39"/>
      <c r="H10" s="73"/>
      <c r="I10" s="38"/>
      <c r="J10" s="38"/>
      <c r="K10" s="38"/>
      <c r="L10" s="38"/>
      <c r="M10" s="38"/>
      <c r="N10" s="42"/>
      <c r="O10" s="24"/>
      <c r="P10" s="31"/>
      <c r="Q10" s="31"/>
      <c r="R10" s="31"/>
      <c r="S10" s="31"/>
      <c r="T10" s="31"/>
      <c r="U10" s="32"/>
      <c r="V10" s="24"/>
      <c r="W10" s="33"/>
      <c r="X10" s="33"/>
      <c r="Y10" s="72"/>
      <c r="Z10" s="33"/>
      <c r="AA10" s="72"/>
      <c r="AB10" s="75"/>
      <c r="AC10" s="24"/>
      <c r="AD10" s="31"/>
      <c r="AE10" s="30"/>
      <c r="AF10" s="76"/>
      <c r="AG10" s="32"/>
      <c r="AH10" s="36"/>
      <c r="AI10" s="31"/>
      <c r="AJ10" s="1"/>
    </row>
    <row r="11" spans="1:36" s="23" customFormat="1" ht="15" customHeight="1" x14ac:dyDescent="0.2">
      <c r="A11" s="1"/>
      <c r="B11" s="25">
        <v>2004</v>
      </c>
      <c r="C11" s="28" t="s">
        <v>45</v>
      </c>
      <c r="D11" s="26" t="s">
        <v>42</v>
      </c>
      <c r="E11" s="25"/>
      <c r="F11" s="27" t="s">
        <v>43</v>
      </c>
      <c r="G11" s="28"/>
      <c r="H11" s="29"/>
      <c r="I11" s="25"/>
      <c r="J11" s="25"/>
      <c r="K11" s="25"/>
      <c r="L11" s="25"/>
      <c r="M11" s="25"/>
      <c r="N11" s="34"/>
      <c r="O11" s="24"/>
      <c r="P11" s="31"/>
      <c r="Q11" s="31"/>
      <c r="R11" s="31"/>
      <c r="S11" s="31"/>
      <c r="T11" s="31"/>
      <c r="U11" s="32"/>
      <c r="V11" s="24"/>
      <c r="W11" s="33"/>
      <c r="X11" s="33"/>
      <c r="Y11" s="72"/>
      <c r="Z11" s="33"/>
      <c r="AA11" s="72"/>
      <c r="AB11" s="75"/>
      <c r="AC11" s="24"/>
      <c r="AD11" s="31"/>
      <c r="AE11" s="30"/>
      <c r="AF11" s="76"/>
      <c r="AG11" s="32"/>
      <c r="AH11" s="36"/>
      <c r="AI11" s="31"/>
      <c r="AJ11" s="1"/>
    </row>
    <row r="12" spans="1:36" s="23" customFormat="1" ht="15" customHeight="1" x14ac:dyDescent="0.2">
      <c r="A12" s="1"/>
      <c r="B12" s="31">
        <v>2004</v>
      </c>
      <c r="C12" s="36" t="s">
        <v>34</v>
      </c>
      <c r="D12" s="2" t="s">
        <v>35</v>
      </c>
      <c r="E12" s="31">
        <v>3</v>
      </c>
      <c r="F12" s="31">
        <v>0</v>
      </c>
      <c r="G12" s="31">
        <v>0</v>
      </c>
      <c r="H12" s="31">
        <v>1</v>
      </c>
      <c r="I12" s="31">
        <v>6</v>
      </c>
      <c r="J12" s="31">
        <v>6</v>
      </c>
      <c r="K12" s="31">
        <v>0</v>
      </c>
      <c r="L12" s="31">
        <v>0</v>
      </c>
      <c r="M12" s="31">
        <v>0</v>
      </c>
      <c r="N12" s="37">
        <v>0.46200000000000002</v>
      </c>
      <c r="O12" s="24"/>
      <c r="P12" s="31"/>
      <c r="Q12" s="31"/>
      <c r="R12" s="31"/>
      <c r="S12" s="31"/>
      <c r="T12" s="31"/>
      <c r="U12" s="32"/>
      <c r="V12" s="24"/>
      <c r="W12" s="33"/>
      <c r="X12" s="33"/>
      <c r="Y12" s="72"/>
      <c r="Z12" s="33"/>
      <c r="AA12" s="72"/>
      <c r="AB12" s="75"/>
      <c r="AC12" s="24"/>
      <c r="AD12" s="31"/>
      <c r="AE12" s="30"/>
      <c r="AF12" s="76"/>
      <c r="AG12" s="32"/>
      <c r="AH12" s="36"/>
      <c r="AI12" s="31"/>
      <c r="AJ12" s="1"/>
    </row>
    <row r="13" spans="1:36" s="23" customFormat="1" ht="15" customHeight="1" x14ac:dyDescent="0.2">
      <c r="A13" s="1"/>
      <c r="B13" s="38">
        <v>2005</v>
      </c>
      <c r="C13" s="39" t="s">
        <v>50</v>
      </c>
      <c r="D13" s="40" t="s">
        <v>44</v>
      </c>
      <c r="E13" s="38"/>
      <c r="F13" s="41" t="s">
        <v>41</v>
      </c>
      <c r="G13" s="39"/>
      <c r="H13" s="73"/>
      <c r="I13" s="38"/>
      <c r="J13" s="38"/>
      <c r="K13" s="38"/>
      <c r="L13" s="38"/>
      <c r="M13" s="38"/>
      <c r="N13" s="42"/>
      <c r="O13" s="24"/>
      <c r="P13" s="31"/>
      <c r="Q13" s="31"/>
      <c r="R13" s="31"/>
      <c r="S13" s="31"/>
      <c r="T13" s="31"/>
      <c r="U13" s="32"/>
      <c r="V13" s="24"/>
      <c r="W13" s="33"/>
      <c r="X13" s="33"/>
      <c r="Y13" s="72"/>
      <c r="Z13" s="33"/>
      <c r="AA13" s="72"/>
      <c r="AB13" s="75"/>
      <c r="AC13" s="24"/>
      <c r="AD13" s="31"/>
      <c r="AE13" s="30"/>
      <c r="AF13" s="76"/>
      <c r="AG13" s="32"/>
      <c r="AH13" s="36"/>
      <c r="AI13" s="31"/>
      <c r="AJ13" s="1"/>
    </row>
    <row r="14" spans="1:36" s="23" customFormat="1" ht="15" customHeight="1" x14ac:dyDescent="0.2">
      <c r="A14" s="1"/>
      <c r="B14" s="25">
        <v>2006</v>
      </c>
      <c r="C14" s="28" t="s">
        <v>48</v>
      </c>
      <c r="D14" s="26" t="s">
        <v>42</v>
      </c>
      <c r="E14" s="25"/>
      <c r="F14" s="27" t="s">
        <v>43</v>
      </c>
      <c r="G14" s="28"/>
      <c r="H14" s="29"/>
      <c r="I14" s="25"/>
      <c r="J14" s="25"/>
      <c r="K14" s="25"/>
      <c r="L14" s="25"/>
      <c r="M14" s="25"/>
      <c r="N14" s="34"/>
      <c r="O14" s="24"/>
      <c r="P14" s="31"/>
      <c r="Q14" s="31"/>
      <c r="R14" s="31"/>
      <c r="S14" s="31"/>
      <c r="T14" s="31"/>
      <c r="U14" s="32"/>
      <c r="V14" s="24"/>
      <c r="W14" s="33"/>
      <c r="X14" s="33"/>
      <c r="Y14" s="72"/>
      <c r="Z14" s="33"/>
      <c r="AA14" s="72"/>
      <c r="AB14" s="75"/>
      <c r="AC14" s="24"/>
      <c r="AD14" s="31"/>
      <c r="AE14" s="30"/>
      <c r="AF14" s="76"/>
      <c r="AG14" s="32"/>
      <c r="AH14" s="36"/>
      <c r="AI14" s="31"/>
      <c r="AJ14" s="1"/>
    </row>
    <row r="15" spans="1:36" s="23" customFormat="1" ht="15" customHeight="1" x14ac:dyDescent="0.2">
      <c r="A15" s="1"/>
      <c r="B15" s="38">
        <v>2007</v>
      </c>
      <c r="C15" s="39" t="s">
        <v>34</v>
      </c>
      <c r="D15" s="40" t="s">
        <v>44</v>
      </c>
      <c r="E15" s="38"/>
      <c r="F15" s="41" t="s">
        <v>41</v>
      </c>
      <c r="G15" s="39"/>
      <c r="H15" s="73"/>
      <c r="I15" s="38"/>
      <c r="J15" s="38"/>
      <c r="K15" s="38"/>
      <c r="L15" s="38"/>
      <c r="M15" s="38"/>
      <c r="N15" s="42"/>
      <c r="O15" s="24"/>
      <c r="P15" s="31"/>
      <c r="Q15" s="31"/>
      <c r="R15" s="31"/>
      <c r="S15" s="31"/>
      <c r="T15" s="31"/>
      <c r="U15" s="32"/>
      <c r="V15" s="24"/>
      <c r="W15" s="33"/>
      <c r="X15" s="33"/>
      <c r="Y15" s="72"/>
      <c r="Z15" s="33"/>
      <c r="AA15" s="72"/>
      <c r="AB15" s="75"/>
      <c r="AC15" s="24"/>
      <c r="AD15" s="31"/>
      <c r="AE15" s="30"/>
      <c r="AF15" s="76"/>
      <c r="AG15" s="32"/>
      <c r="AH15" s="36"/>
      <c r="AI15" s="31"/>
      <c r="AJ15" s="1"/>
    </row>
    <row r="16" spans="1:36" s="23" customFormat="1" ht="15" customHeight="1" x14ac:dyDescent="0.2">
      <c r="A16" s="1"/>
      <c r="B16" s="25">
        <v>2007</v>
      </c>
      <c r="C16" s="28" t="s">
        <v>49</v>
      </c>
      <c r="D16" s="26" t="s">
        <v>42</v>
      </c>
      <c r="E16" s="25"/>
      <c r="F16" s="27" t="s">
        <v>43</v>
      </c>
      <c r="G16" s="28"/>
      <c r="H16" s="29"/>
      <c r="I16" s="25"/>
      <c r="J16" s="25"/>
      <c r="K16" s="25"/>
      <c r="L16" s="25"/>
      <c r="M16" s="25"/>
      <c r="N16" s="34"/>
      <c r="O16" s="24"/>
      <c r="P16" s="31"/>
      <c r="Q16" s="31"/>
      <c r="R16" s="31"/>
      <c r="S16" s="31"/>
      <c r="T16" s="31"/>
      <c r="U16" s="32"/>
      <c r="V16" s="24"/>
      <c r="W16" s="33"/>
      <c r="X16" s="33"/>
      <c r="Y16" s="72"/>
      <c r="Z16" s="33"/>
      <c r="AA16" s="72"/>
      <c r="AB16" s="75"/>
      <c r="AC16" s="24"/>
      <c r="AD16" s="31"/>
      <c r="AE16" s="30"/>
      <c r="AF16" s="76"/>
      <c r="AG16" s="32"/>
      <c r="AH16" s="36"/>
      <c r="AI16" s="31"/>
      <c r="AJ16" s="1"/>
    </row>
    <row r="17" spans="1:37" s="23" customFormat="1" ht="15" customHeight="1" x14ac:dyDescent="0.2">
      <c r="A17" s="1"/>
      <c r="B17" s="38">
        <v>2008</v>
      </c>
      <c r="C17" s="39" t="s">
        <v>50</v>
      </c>
      <c r="D17" s="40" t="s">
        <v>44</v>
      </c>
      <c r="E17" s="38"/>
      <c r="F17" s="41" t="s">
        <v>41</v>
      </c>
      <c r="G17" s="39"/>
      <c r="H17" s="73"/>
      <c r="I17" s="38"/>
      <c r="J17" s="38"/>
      <c r="K17" s="38"/>
      <c r="L17" s="38"/>
      <c r="M17" s="38"/>
      <c r="N17" s="42"/>
      <c r="O17" s="24"/>
      <c r="P17" s="31"/>
      <c r="Q17" s="31"/>
      <c r="R17" s="31"/>
      <c r="S17" s="31"/>
      <c r="T17" s="31"/>
      <c r="U17" s="32"/>
      <c r="V17" s="24"/>
      <c r="W17" s="33"/>
      <c r="X17" s="33"/>
      <c r="Y17" s="72"/>
      <c r="Z17" s="33"/>
      <c r="AA17" s="72"/>
      <c r="AB17" s="75"/>
      <c r="AC17" s="24"/>
      <c r="AD17" s="31"/>
      <c r="AE17" s="30"/>
      <c r="AF17" s="76"/>
      <c r="AG17" s="32"/>
      <c r="AH17" s="36"/>
      <c r="AI17" s="31"/>
      <c r="AJ17" s="1"/>
    </row>
    <row r="18" spans="1:37" s="23" customFormat="1" ht="15" customHeight="1" x14ac:dyDescent="0.2">
      <c r="A18" s="1"/>
      <c r="B18" s="31">
        <v>2009</v>
      </c>
      <c r="C18" s="36"/>
      <c r="D18" s="2"/>
      <c r="E18" s="31"/>
      <c r="F18" s="30"/>
      <c r="G18" s="31"/>
      <c r="H18" s="31"/>
      <c r="I18" s="31"/>
      <c r="J18" s="31"/>
      <c r="K18" s="31"/>
      <c r="L18" s="31"/>
      <c r="M18" s="31"/>
      <c r="N18" s="37"/>
      <c r="O18" s="24"/>
      <c r="P18" s="31"/>
      <c r="Q18" s="31"/>
      <c r="R18" s="31"/>
      <c r="S18" s="31"/>
      <c r="T18" s="31"/>
      <c r="U18" s="32"/>
      <c r="V18" s="24"/>
      <c r="W18" s="33"/>
      <c r="X18" s="33"/>
      <c r="Y18" s="72"/>
      <c r="Z18" s="33"/>
      <c r="AA18" s="72"/>
      <c r="AB18" s="75"/>
      <c r="AC18" s="24"/>
      <c r="AD18" s="31"/>
      <c r="AE18" s="30"/>
      <c r="AF18" s="76"/>
      <c r="AG18" s="32"/>
      <c r="AH18" s="36"/>
      <c r="AI18" s="31"/>
      <c r="AJ18" s="1"/>
    </row>
    <row r="19" spans="1:37" s="23" customFormat="1" ht="15" customHeight="1" x14ac:dyDescent="0.2">
      <c r="A19" s="1"/>
      <c r="B19" s="38">
        <v>2010</v>
      </c>
      <c r="C19" s="39" t="s">
        <v>51</v>
      </c>
      <c r="D19" s="40" t="s">
        <v>44</v>
      </c>
      <c r="E19" s="38"/>
      <c r="F19" s="41" t="s">
        <v>41</v>
      </c>
      <c r="G19" s="38"/>
      <c r="H19" s="38"/>
      <c r="I19" s="38"/>
      <c r="J19" s="38"/>
      <c r="K19" s="38"/>
      <c r="L19" s="38"/>
      <c r="M19" s="38"/>
      <c r="N19" s="42"/>
      <c r="O19" s="24"/>
      <c r="P19" s="31"/>
      <c r="Q19" s="31"/>
      <c r="R19" s="31"/>
      <c r="S19" s="31"/>
      <c r="T19" s="31"/>
      <c r="U19" s="32"/>
      <c r="V19" s="24"/>
      <c r="W19" s="33"/>
      <c r="X19" s="33"/>
      <c r="Y19" s="72"/>
      <c r="Z19" s="33"/>
      <c r="AA19" s="72"/>
      <c r="AB19" s="75"/>
      <c r="AC19" s="24"/>
      <c r="AD19" s="31"/>
      <c r="AE19" s="30"/>
      <c r="AF19" s="76"/>
      <c r="AG19" s="32"/>
      <c r="AH19" s="36"/>
      <c r="AI19" s="31"/>
      <c r="AJ19" s="1"/>
    </row>
    <row r="20" spans="1:37" s="23" customFormat="1" ht="15" customHeight="1" x14ac:dyDescent="0.2">
      <c r="A20" s="1"/>
      <c r="B20" s="16" t="s">
        <v>7</v>
      </c>
      <c r="C20" s="17"/>
      <c r="D20" s="15"/>
      <c r="E20" s="18">
        <v>3</v>
      </c>
      <c r="F20" s="18">
        <v>0</v>
      </c>
      <c r="G20" s="18">
        <v>0</v>
      </c>
      <c r="H20" s="18">
        <v>1</v>
      </c>
      <c r="I20" s="18">
        <v>6</v>
      </c>
      <c r="J20" s="18">
        <v>6</v>
      </c>
      <c r="K20" s="18">
        <v>0</v>
      </c>
      <c r="L20" s="18">
        <v>0</v>
      </c>
      <c r="M20" s="18">
        <v>0</v>
      </c>
      <c r="N20" s="43">
        <v>0.46200000000000002</v>
      </c>
      <c r="O20" s="45"/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43">
        <v>0</v>
      </c>
      <c r="V20" s="24"/>
      <c r="W20" s="18">
        <f>PRODUCT(E26)</f>
        <v>0</v>
      </c>
      <c r="X20" s="18">
        <f t="shared" ref="X20:AA20" si="0">PRODUCT(F26)</f>
        <v>0</v>
      </c>
      <c r="Y20" s="18">
        <f t="shared" si="0"/>
        <v>0</v>
      </c>
      <c r="Z20" s="18">
        <f t="shared" si="0"/>
        <v>0</v>
      </c>
      <c r="AA20" s="18">
        <f t="shared" si="0"/>
        <v>0</v>
      </c>
      <c r="AB20" s="43">
        <f>PRODUCT(N26)</f>
        <v>0</v>
      </c>
      <c r="AC20" s="24"/>
      <c r="AD20" s="18">
        <v>0</v>
      </c>
      <c r="AE20" s="18">
        <v>0</v>
      </c>
      <c r="AF20" s="18">
        <v>0</v>
      </c>
      <c r="AG20" s="18">
        <v>0</v>
      </c>
      <c r="AH20" s="18">
        <v>0</v>
      </c>
      <c r="AI20" s="18">
        <v>0</v>
      </c>
      <c r="AJ20" s="1"/>
    </row>
    <row r="21" spans="1:37" s="23" customFormat="1" ht="15" customHeight="1" x14ac:dyDescent="0.25">
      <c r="A21" s="1"/>
      <c r="B21" s="2" t="s">
        <v>2</v>
      </c>
      <c r="C21" s="36"/>
      <c r="D21" s="44">
        <v>4</v>
      </c>
      <c r="E21" s="45"/>
      <c r="F21" s="45"/>
      <c r="G21" s="45"/>
      <c r="H21" s="45"/>
      <c r="I21" s="45"/>
      <c r="J21" s="45"/>
      <c r="K21" s="45"/>
      <c r="L21" s="45"/>
      <c r="M21" s="45"/>
      <c r="N21" s="46"/>
      <c r="O21" s="35"/>
      <c r="P21" s="45"/>
      <c r="Q21" s="48"/>
      <c r="R21" s="45"/>
      <c r="S21" s="45"/>
      <c r="T21" s="45"/>
      <c r="U21" s="45"/>
      <c r="V21" s="35"/>
      <c r="W21" s="45"/>
      <c r="X21" s="45"/>
      <c r="Y21" s="45"/>
      <c r="Z21" s="45"/>
      <c r="AA21" s="45"/>
      <c r="AB21" s="45"/>
      <c r="AC21" s="35"/>
      <c r="AD21" s="45"/>
      <c r="AE21" s="45"/>
      <c r="AF21" s="45"/>
      <c r="AG21" s="45"/>
      <c r="AH21" s="45"/>
      <c r="AI21" s="45"/>
      <c r="AJ21" s="1"/>
    </row>
    <row r="22" spans="1:37" ht="15" customHeight="1" x14ac:dyDescent="0.25">
      <c r="A22" s="1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6"/>
      <c r="O22" s="24"/>
      <c r="P22" s="45"/>
      <c r="Q22" s="48"/>
      <c r="R22" s="45"/>
      <c r="S22" s="45"/>
      <c r="T22" s="45"/>
      <c r="U22" s="45"/>
      <c r="W22" s="45"/>
      <c r="X22" s="45"/>
      <c r="Y22" s="45"/>
      <c r="Z22" s="45"/>
      <c r="AA22" s="45"/>
      <c r="AB22" s="45"/>
      <c r="AD22" s="45"/>
      <c r="AE22" s="45"/>
      <c r="AF22" s="45"/>
      <c r="AG22" s="45"/>
      <c r="AH22" s="45"/>
      <c r="AI22" s="45"/>
      <c r="AJ22" s="1"/>
      <c r="AK22" s="45"/>
    </row>
    <row r="23" spans="1:37" ht="15" customHeight="1" x14ac:dyDescent="0.25">
      <c r="A23" s="1"/>
      <c r="B23" s="22" t="s">
        <v>25</v>
      </c>
      <c r="C23" s="49"/>
      <c r="D23" s="49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17</v>
      </c>
      <c r="J23" s="45"/>
      <c r="K23" s="18" t="s">
        <v>27</v>
      </c>
      <c r="L23" s="18" t="s">
        <v>28</v>
      </c>
      <c r="M23" s="18" t="s">
        <v>29</v>
      </c>
      <c r="N23" s="18" t="s">
        <v>22</v>
      </c>
      <c r="O23" s="24">
        <v>34.042553191489361</v>
      </c>
      <c r="P23" s="50" t="s">
        <v>74</v>
      </c>
      <c r="Q23" s="12"/>
      <c r="R23" s="12"/>
      <c r="S23" s="12"/>
      <c r="T23" s="51"/>
      <c r="U23" s="51"/>
      <c r="V23" s="51"/>
      <c r="W23" s="51"/>
      <c r="X23" s="51"/>
      <c r="Y23" s="51"/>
      <c r="Z23" s="51"/>
      <c r="AA23" s="51"/>
      <c r="AB23" s="12"/>
      <c r="AC23" s="12"/>
      <c r="AD23" s="12"/>
      <c r="AE23" s="12"/>
      <c r="AF23" s="12"/>
      <c r="AG23" s="12"/>
      <c r="AH23" s="12"/>
      <c r="AI23" s="52"/>
      <c r="AJ23" s="1"/>
      <c r="AK23" s="45"/>
    </row>
    <row r="24" spans="1:37" ht="15" customHeight="1" x14ac:dyDescent="0.2">
      <c r="A24" s="1"/>
      <c r="B24" s="50" t="s">
        <v>13</v>
      </c>
      <c r="C24" s="12"/>
      <c r="D24" s="52"/>
      <c r="E24" s="31">
        <v>3</v>
      </c>
      <c r="F24" s="31">
        <v>0</v>
      </c>
      <c r="G24" s="31">
        <v>0</v>
      </c>
      <c r="H24" s="31">
        <v>1</v>
      </c>
      <c r="I24" s="31">
        <v>6</v>
      </c>
      <c r="J24" s="45"/>
      <c r="K24" s="53">
        <v>0</v>
      </c>
      <c r="L24" s="53">
        <v>0.33333333333333331</v>
      </c>
      <c r="M24" s="53">
        <v>2</v>
      </c>
      <c r="N24" s="54">
        <v>0.46200000000000002</v>
      </c>
      <c r="O24" s="24"/>
      <c r="P24" s="95" t="s">
        <v>9</v>
      </c>
      <c r="Q24" s="110"/>
      <c r="R24" s="96" t="s">
        <v>36</v>
      </c>
      <c r="S24" s="96"/>
      <c r="T24" s="96"/>
      <c r="U24" s="96"/>
      <c r="V24" s="96"/>
      <c r="W24" s="96"/>
      <c r="X24" s="96"/>
      <c r="Y24" s="96"/>
      <c r="Z24" s="111" t="s">
        <v>11</v>
      </c>
      <c r="AA24" s="111"/>
      <c r="AB24" s="112"/>
      <c r="AC24" s="112"/>
      <c r="AD24" s="111" t="s">
        <v>37</v>
      </c>
      <c r="AE24" s="113"/>
      <c r="AF24" s="113"/>
      <c r="AG24" s="113"/>
      <c r="AH24" s="96"/>
      <c r="AI24" s="97"/>
      <c r="AJ24" s="1"/>
      <c r="AK24" s="45"/>
    </row>
    <row r="25" spans="1:37" ht="15" customHeight="1" x14ac:dyDescent="0.2">
      <c r="A25" s="1"/>
      <c r="B25" s="55" t="s">
        <v>15</v>
      </c>
      <c r="C25" s="56"/>
      <c r="D25" s="57"/>
      <c r="E25" s="31"/>
      <c r="F25" s="31"/>
      <c r="G25" s="31"/>
      <c r="H25" s="31"/>
      <c r="I25" s="31"/>
      <c r="J25" s="45"/>
      <c r="K25" s="31"/>
      <c r="L25" s="31"/>
      <c r="M25" s="31"/>
      <c r="N25" s="31"/>
      <c r="O25" s="24"/>
      <c r="P25" s="114" t="s">
        <v>62</v>
      </c>
      <c r="Q25" s="115"/>
      <c r="R25" s="116"/>
      <c r="S25" s="116"/>
      <c r="T25" s="116"/>
      <c r="U25" s="116"/>
      <c r="V25" s="116"/>
      <c r="W25" s="116"/>
      <c r="X25" s="116"/>
      <c r="Y25" s="116"/>
      <c r="Z25" s="117"/>
      <c r="AA25" s="117"/>
      <c r="AB25" s="118"/>
      <c r="AC25" s="118"/>
      <c r="AD25" s="117"/>
      <c r="AE25" s="119"/>
      <c r="AF25" s="119"/>
      <c r="AG25" s="119"/>
      <c r="AH25" s="117"/>
      <c r="AI25" s="120"/>
      <c r="AJ25" s="1"/>
      <c r="AK25" s="45"/>
    </row>
    <row r="26" spans="1:37" ht="15" customHeight="1" x14ac:dyDescent="0.2">
      <c r="A26" s="1"/>
      <c r="B26" s="58" t="s">
        <v>16</v>
      </c>
      <c r="C26" s="59"/>
      <c r="D26" s="60"/>
      <c r="E26" s="33"/>
      <c r="F26" s="33"/>
      <c r="G26" s="33"/>
      <c r="H26" s="33"/>
      <c r="I26" s="33"/>
      <c r="J26" s="45"/>
      <c r="K26" s="33"/>
      <c r="L26" s="33"/>
      <c r="M26" s="33"/>
      <c r="N26" s="33"/>
      <c r="O26" s="24">
        <v>34.042553191489361</v>
      </c>
      <c r="P26" s="114" t="s">
        <v>63</v>
      </c>
      <c r="Q26" s="115"/>
      <c r="R26" s="116" t="s">
        <v>39</v>
      </c>
      <c r="S26" s="116"/>
      <c r="T26" s="116"/>
      <c r="U26" s="116"/>
      <c r="V26" s="116"/>
      <c r="W26" s="116"/>
      <c r="X26" s="116"/>
      <c r="Y26" s="116"/>
      <c r="Z26" s="117" t="s">
        <v>38</v>
      </c>
      <c r="AA26" s="117"/>
      <c r="AB26" s="118"/>
      <c r="AC26" s="118"/>
      <c r="AD26" s="117" t="s">
        <v>40</v>
      </c>
      <c r="AE26" s="119"/>
      <c r="AF26" s="119"/>
      <c r="AG26" s="119"/>
      <c r="AH26" s="117"/>
      <c r="AI26" s="120"/>
      <c r="AJ26" s="1"/>
      <c r="AK26" s="45"/>
    </row>
    <row r="27" spans="1:37" ht="15" customHeight="1" x14ac:dyDescent="0.2">
      <c r="A27" s="1"/>
      <c r="B27" s="61" t="s">
        <v>26</v>
      </c>
      <c r="C27" s="62"/>
      <c r="D27" s="63"/>
      <c r="E27" s="18">
        <v>3</v>
      </c>
      <c r="F27" s="18">
        <v>0</v>
      </c>
      <c r="G27" s="18">
        <v>0</v>
      </c>
      <c r="H27" s="18">
        <v>1</v>
      </c>
      <c r="I27" s="18">
        <v>6</v>
      </c>
      <c r="J27" s="45"/>
      <c r="K27" s="64">
        <v>0</v>
      </c>
      <c r="L27" s="64">
        <v>0.33333333333333331</v>
      </c>
      <c r="M27" s="64">
        <v>2</v>
      </c>
      <c r="N27" s="43">
        <v>0.46200000000000002</v>
      </c>
      <c r="O27" s="24"/>
      <c r="P27" s="121" t="s">
        <v>10</v>
      </c>
      <c r="Q27" s="122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4"/>
      <c r="AC27" s="125"/>
      <c r="AD27" s="125"/>
      <c r="AE27" s="125"/>
      <c r="AF27" s="125"/>
      <c r="AG27" s="126"/>
      <c r="AH27" s="124"/>
      <c r="AI27" s="127"/>
      <c r="AJ27" s="1"/>
      <c r="AK27" s="24"/>
    </row>
    <row r="28" spans="1:37" ht="15" customHeight="1" x14ac:dyDescent="0.25">
      <c r="A28" s="1"/>
      <c r="B28" s="47"/>
      <c r="C28" s="47"/>
      <c r="D28" s="47"/>
      <c r="E28" s="47"/>
      <c r="F28" s="47"/>
      <c r="G28" s="47"/>
      <c r="H28" s="47"/>
      <c r="I28" s="47"/>
      <c r="J28" s="45"/>
      <c r="K28" s="47"/>
      <c r="L28" s="47"/>
      <c r="M28" s="47"/>
      <c r="N28" s="46"/>
      <c r="O28" s="24"/>
      <c r="P28" s="45"/>
      <c r="Q28" s="48"/>
      <c r="R28" s="45"/>
      <c r="S28" s="45"/>
      <c r="T28" s="45"/>
      <c r="U28" s="24"/>
      <c r="V28" s="6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1"/>
    </row>
    <row r="29" spans="1:37" ht="15" customHeight="1" x14ac:dyDescent="0.25">
      <c r="A29" s="1"/>
      <c r="B29" s="77" t="s">
        <v>54</v>
      </c>
      <c r="C29" s="77"/>
      <c r="D29" s="77" t="s">
        <v>55</v>
      </c>
      <c r="E29" s="45"/>
      <c r="F29" s="45"/>
      <c r="G29" s="45"/>
      <c r="H29" s="45"/>
      <c r="I29" s="45"/>
      <c r="J29" s="45"/>
      <c r="K29" s="45"/>
      <c r="L29" s="45"/>
      <c r="M29" s="45"/>
      <c r="N29" s="48"/>
      <c r="O29" s="24"/>
      <c r="P29" s="45"/>
      <c r="Q29" s="48"/>
      <c r="R29" s="45"/>
      <c r="S29" s="45"/>
      <c r="T29" s="45"/>
      <c r="U29" s="24"/>
      <c r="V29" s="6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1"/>
    </row>
    <row r="30" spans="1:37" ht="15" customHeight="1" x14ac:dyDescent="0.2">
      <c r="A30" s="1"/>
      <c r="B30" s="77"/>
      <c r="C30" s="77"/>
      <c r="D30" s="77" t="s">
        <v>56</v>
      </c>
      <c r="E30" s="45"/>
      <c r="F30" s="45"/>
      <c r="G30" s="45"/>
      <c r="H30" s="45"/>
      <c r="I30" s="45"/>
      <c r="J30" s="45"/>
      <c r="K30" s="45"/>
      <c r="L30" s="45"/>
      <c r="M30" s="45"/>
      <c r="N30" s="48"/>
      <c r="O30" s="24"/>
      <c r="P30" s="45"/>
      <c r="Q30" s="48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1"/>
    </row>
    <row r="31" spans="1:37" ht="15" customHeight="1" x14ac:dyDescent="0.25">
      <c r="A31" s="1"/>
      <c r="B31" s="77"/>
      <c r="C31" s="77"/>
      <c r="D31" s="77" t="s">
        <v>73</v>
      </c>
      <c r="E31" s="45"/>
      <c r="F31" s="45"/>
      <c r="G31" s="45"/>
      <c r="H31" s="45"/>
      <c r="I31" s="45"/>
      <c r="J31" s="45"/>
      <c r="K31" s="45"/>
      <c r="L31" s="45"/>
      <c r="M31" s="45"/>
      <c r="N31" s="48"/>
      <c r="O31" s="24"/>
      <c r="P31" s="45"/>
      <c r="Q31" s="48"/>
      <c r="R31" s="45"/>
      <c r="S31" s="24"/>
      <c r="T31" s="24"/>
      <c r="U31" s="65"/>
      <c r="V31" s="24"/>
      <c r="W31" s="24"/>
      <c r="X31" s="65"/>
      <c r="Y31" s="45"/>
      <c r="Z31" s="45"/>
      <c r="AA31" s="45"/>
      <c r="AB31" s="45"/>
      <c r="AC31" s="24"/>
      <c r="AD31" s="45"/>
      <c r="AE31" s="45"/>
      <c r="AF31" s="45"/>
      <c r="AG31" s="45"/>
      <c r="AH31" s="45"/>
      <c r="AI31" s="45"/>
      <c r="AJ31" s="1"/>
    </row>
    <row r="32" spans="1:37" ht="15" customHeight="1" x14ac:dyDescent="0.25">
      <c r="A32" s="1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24"/>
      <c r="P32" s="45"/>
      <c r="Q32" s="48"/>
      <c r="R32" s="45"/>
      <c r="S32" s="24"/>
      <c r="T32" s="24"/>
      <c r="U32" s="65"/>
      <c r="V32" s="24"/>
      <c r="W32" s="24"/>
      <c r="X32" s="65"/>
      <c r="Y32" s="65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1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24"/>
      <c r="P33" s="45"/>
      <c r="Q33" s="48"/>
      <c r="R33" s="45"/>
      <c r="S33" s="45"/>
      <c r="T33" s="24"/>
      <c r="U33" s="24"/>
      <c r="V33" s="24"/>
      <c r="W33" s="24"/>
      <c r="X33" s="65"/>
      <c r="Y33" s="65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1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24"/>
      <c r="P34" s="45"/>
      <c r="Q34" s="48"/>
      <c r="R34" s="45"/>
      <c r="S34" s="45"/>
      <c r="T34" s="24"/>
      <c r="U34" s="24"/>
      <c r="V34" s="24"/>
      <c r="W34" s="24"/>
      <c r="X34" s="65"/>
      <c r="Y34" s="65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1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24"/>
      <c r="P35" s="45"/>
      <c r="Q35" s="48"/>
      <c r="R35" s="45"/>
      <c r="S35" s="45"/>
      <c r="T35" s="24"/>
      <c r="U35" s="24"/>
      <c r="V35" s="24"/>
      <c r="W35" s="24"/>
      <c r="X35" s="65"/>
      <c r="Y35" s="65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1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24"/>
      <c r="P36" s="45"/>
      <c r="Q36" s="48"/>
      <c r="R36" s="45"/>
      <c r="S36" s="45"/>
      <c r="T36" s="24"/>
      <c r="U36" s="24"/>
      <c r="V36" s="24"/>
      <c r="W36" s="24"/>
      <c r="X36" s="65"/>
      <c r="Y36" s="65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1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24"/>
      <c r="P37" s="45"/>
      <c r="Q37" s="48"/>
      <c r="R37" s="45"/>
      <c r="S37" s="45"/>
      <c r="T37" s="24"/>
      <c r="U37" s="24"/>
      <c r="V37" s="24"/>
      <c r="W37" s="24"/>
      <c r="X37" s="65"/>
      <c r="Y37" s="65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1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24"/>
      <c r="P38" s="45"/>
      <c r="Q38" s="48"/>
      <c r="R38" s="45"/>
      <c r="S38" s="45"/>
      <c r="T38" s="24"/>
      <c r="U38" s="24"/>
      <c r="V38" s="24"/>
      <c r="W38" s="24"/>
      <c r="X38" s="65"/>
      <c r="Y38" s="65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1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24"/>
      <c r="P39" s="45"/>
      <c r="Q39" s="48"/>
      <c r="R39" s="45"/>
      <c r="S39" s="45"/>
      <c r="T39" s="24"/>
      <c r="U39" s="24"/>
      <c r="V39" s="24"/>
      <c r="W39" s="24"/>
      <c r="X39" s="65"/>
      <c r="Y39" s="65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1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24"/>
      <c r="P40" s="45"/>
      <c r="Q40" s="48"/>
      <c r="R40" s="45"/>
      <c r="S40" s="45"/>
      <c r="T40" s="24"/>
      <c r="U40" s="24"/>
      <c r="V40" s="24"/>
      <c r="W40" s="24"/>
      <c r="X40" s="65"/>
      <c r="Y40" s="65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1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24"/>
      <c r="P41" s="45"/>
      <c r="Q41" s="48"/>
      <c r="R41" s="45"/>
      <c r="S41" s="45"/>
      <c r="T41" s="24"/>
      <c r="U41" s="24"/>
      <c r="V41" s="24"/>
      <c r="W41" s="24"/>
      <c r="X41" s="65"/>
      <c r="Y41" s="65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1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24"/>
      <c r="P42" s="45"/>
      <c r="Q42" s="48"/>
      <c r="R42" s="45"/>
      <c r="S42" s="45"/>
      <c r="T42" s="24"/>
      <c r="U42" s="24"/>
      <c r="V42" s="24"/>
      <c r="W42" s="24"/>
      <c r="X42" s="65"/>
      <c r="Y42" s="65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1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24"/>
      <c r="P43" s="45"/>
      <c r="Q43" s="48"/>
      <c r="R43" s="45"/>
      <c r="S43" s="45"/>
      <c r="T43" s="24"/>
      <c r="U43" s="24"/>
      <c r="V43" s="24"/>
      <c r="W43" s="24"/>
      <c r="X43" s="65"/>
      <c r="Y43" s="65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1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24"/>
      <c r="P44" s="45"/>
      <c r="Q44" s="48"/>
      <c r="R44" s="45"/>
      <c r="S44" s="45"/>
      <c r="T44" s="24"/>
      <c r="U44" s="24"/>
      <c r="V44" s="24"/>
      <c r="W44" s="24"/>
      <c r="X44" s="65"/>
      <c r="Y44" s="65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1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24"/>
      <c r="P45" s="45"/>
      <c r="Q45" s="48"/>
      <c r="R45" s="45"/>
      <c r="S45" s="45"/>
      <c r="T45" s="24"/>
      <c r="U45" s="24"/>
      <c r="V45" s="24"/>
      <c r="W45" s="24"/>
      <c r="X45" s="65"/>
      <c r="Y45" s="65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1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24"/>
      <c r="P46" s="45"/>
      <c r="Q46" s="48"/>
      <c r="R46" s="45"/>
      <c r="S46" s="45"/>
      <c r="T46" s="24"/>
      <c r="U46" s="24"/>
      <c r="V46" s="24"/>
      <c r="W46" s="24"/>
      <c r="X46" s="65"/>
      <c r="Y46" s="65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1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24"/>
      <c r="P47" s="45"/>
      <c r="Q47" s="48"/>
      <c r="R47" s="45"/>
      <c r="S47" s="45"/>
      <c r="T47" s="24"/>
      <c r="U47" s="24"/>
      <c r="V47" s="24"/>
      <c r="W47" s="24"/>
      <c r="X47" s="65"/>
      <c r="Y47" s="65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1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24"/>
      <c r="P48" s="45"/>
      <c r="Q48" s="48"/>
      <c r="R48" s="45"/>
      <c r="S48" s="45"/>
      <c r="T48" s="24"/>
      <c r="U48" s="24"/>
      <c r="V48" s="24"/>
      <c r="W48" s="24"/>
      <c r="X48" s="65"/>
      <c r="Y48" s="65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1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24"/>
      <c r="P49" s="45"/>
      <c r="Q49" s="48"/>
      <c r="R49" s="45"/>
      <c r="S49" s="45"/>
      <c r="T49" s="24"/>
      <c r="U49" s="24"/>
      <c r="V49" s="24"/>
      <c r="W49" s="24"/>
      <c r="X49" s="65"/>
      <c r="Y49" s="65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1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24"/>
      <c r="P50" s="45"/>
      <c r="Q50" s="48"/>
      <c r="R50" s="45"/>
      <c r="S50" s="45"/>
      <c r="T50" s="24"/>
      <c r="U50" s="24"/>
      <c r="V50" s="24"/>
      <c r="W50" s="24"/>
      <c r="X50" s="65"/>
      <c r="Y50" s="65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1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24"/>
      <c r="P51" s="45"/>
      <c r="Q51" s="48"/>
      <c r="R51" s="45"/>
      <c r="S51" s="45"/>
      <c r="T51" s="24"/>
      <c r="U51" s="24"/>
      <c r="V51" s="24"/>
      <c r="W51" s="24"/>
      <c r="X51" s="65"/>
      <c r="Y51" s="65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1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24"/>
      <c r="P52" s="45"/>
      <c r="Q52" s="48"/>
      <c r="R52" s="45"/>
      <c r="S52" s="45"/>
      <c r="T52" s="24"/>
      <c r="U52" s="24"/>
      <c r="V52" s="24"/>
      <c r="W52" s="24"/>
      <c r="X52" s="65"/>
      <c r="Y52" s="65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1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24"/>
      <c r="P53" s="45"/>
      <c r="Q53" s="48"/>
      <c r="R53" s="45"/>
      <c r="S53" s="45"/>
      <c r="T53" s="24"/>
      <c r="U53" s="24"/>
      <c r="V53" s="24"/>
      <c r="W53" s="24"/>
      <c r="X53" s="65"/>
      <c r="Y53" s="65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1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24"/>
      <c r="P54" s="45"/>
      <c r="Q54" s="48"/>
      <c r="R54" s="45"/>
      <c r="S54" s="45"/>
      <c r="T54" s="24"/>
      <c r="U54" s="24"/>
      <c r="V54" s="24"/>
      <c r="W54" s="24"/>
      <c r="X54" s="65"/>
      <c r="Y54" s="65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1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24"/>
      <c r="P55" s="45"/>
      <c r="Q55" s="48"/>
      <c r="R55" s="45"/>
      <c r="S55" s="45"/>
      <c r="T55" s="24"/>
      <c r="U55" s="24"/>
      <c r="V55" s="24"/>
      <c r="W55" s="24"/>
      <c r="X55" s="65"/>
      <c r="Y55" s="65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1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24"/>
      <c r="P56" s="45"/>
      <c r="Q56" s="48"/>
      <c r="R56" s="45"/>
      <c r="S56" s="45"/>
      <c r="T56" s="24"/>
      <c r="U56" s="24"/>
      <c r="V56" s="24"/>
      <c r="W56" s="24"/>
      <c r="X56" s="65"/>
      <c r="Y56" s="65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1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24"/>
      <c r="P57" s="45"/>
      <c r="Q57" s="48"/>
      <c r="R57" s="45"/>
      <c r="S57" s="45"/>
      <c r="T57" s="24"/>
      <c r="U57" s="24"/>
      <c r="V57" s="24"/>
      <c r="W57" s="24"/>
      <c r="X57" s="65"/>
      <c r="Y57" s="65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1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24"/>
      <c r="P58" s="45"/>
      <c r="Q58" s="48"/>
      <c r="R58" s="45"/>
      <c r="S58" s="45"/>
      <c r="T58" s="24"/>
      <c r="U58" s="24"/>
      <c r="V58" s="24"/>
      <c r="W58" s="24"/>
      <c r="X58" s="65"/>
      <c r="Y58" s="65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1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24"/>
      <c r="P59" s="45"/>
      <c r="Q59" s="48"/>
      <c r="R59" s="45"/>
      <c r="S59" s="45"/>
      <c r="T59" s="24"/>
      <c r="U59" s="24"/>
      <c r="V59" s="24"/>
      <c r="W59" s="24"/>
      <c r="X59" s="65"/>
      <c r="Y59" s="65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1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24"/>
      <c r="P60" s="45"/>
      <c r="Q60" s="48"/>
      <c r="R60" s="45"/>
      <c r="S60" s="45"/>
      <c r="T60" s="24"/>
      <c r="U60" s="24"/>
      <c r="V60" s="24"/>
      <c r="W60" s="24"/>
      <c r="X60" s="65"/>
      <c r="Y60" s="65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1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24"/>
      <c r="P61" s="45"/>
      <c r="Q61" s="48"/>
      <c r="R61" s="45"/>
      <c r="S61" s="45"/>
      <c r="T61" s="24"/>
      <c r="U61" s="24"/>
      <c r="V61" s="24"/>
      <c r="W61" s="24"/>
      <c r="X61" s="65"/>
      <c r="Y61" s="65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1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24"/>
      <c r="P62" s="45"/>
      <c r="Q62" s="48"/>
      <c r="R62" s="45"/>
      <c r="S62" s="45"/>
      <c r="T62" s="24"/>
      <c r="U62" s="24"/>
      <c r="V62" s="24"/>
      <c r="W62" s="24"/>
      <c r="X62" s="65"/>
      <c r="Y62" s="65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1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24"/>
      <c r="P63" s="45"/>
      <c r="Q63" s="48"/>
      <c r="R63" s="45"/>
      <c r="S63" s="45"/>
      <c r="T63" s="24"/>
      <c r="U63" s="24"/>
      <c r="V63" s="24"/>
      <c r="W63" s="24"/>
      <c r="X63" s="65"/>
      <c r="Y63" s="65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1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24"/>
      <c r="P64" s="45"/>
      <c r="Q64" s="48"/>
      <c r="R64" s="45"/>
      <c r="S64" s="45"/>
      <c r="T64" s="24"/>
      <c r="U64" s="24"/>
      <c r="V64" s="24"/>
      <c r="W64" s="24"/>
      <c r="X64" s="65"/>
      <c r="Y64" s="65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1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24"/>
      <c r="P65" s="45"/>
      <c r="Q65" s="48"/>
      <c r="R65" s="45"/>
      <c r="S65" s="45"/>
      <c r="T65" s="24"/>
      <c r="U65" s="24"/>
      <c r="V65" s="24"/>
      <c r="W65" s="24"/>
      <c r="X65" s="65"/>
      <c r="Y65" s="65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1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24"/>
      <c r="P66" s="45"/>
      <c r="Q66" s="48"/>
      <c r="R66" s="45"/>
      <c r="S66" s="45"/>
      <c r="T66" s="24"/>
      <c r="U66" s="24"/>
      <c r="V66" s="24"/>
      <c r="W66" s="24"/>
      <c r="X66" s="65"/>
      <c r="Y66" s="65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1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24"/>
      <c r="P67" s="45"/>
      <c r="Q67" s="48"/>
      <c r="R67" s="45"/>
      <c r="S67" s="45"/>
      <c r="T67" s="24"/>
      <c r="U67" s="24"/>
      <c r="V67" s="24"/>
      <c r="W67" s="24"/>
      <c r="X67" s="65"/>
      <c r="Y67" s="65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1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24"/>
      <c r="P68" s="45"/>
      <c r="Q68" s="48"/>
      <c r="R68" s="45"/>
      <c r="S68" s="45"/>
      <c r="T68" s="24"/>
      <c r="U68" s="24"/>
      <c r="V68" s="24"/>
      <c r="W68" s="24"/>
      <c r="X68" s="65"/>
      <c r="Y68" s="65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1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24"/>
      <c r="P69" s="45"/>
      <c r="Q69" s="48"/>
      <c r="R69" s="45"/>
      <c r="S69" s="45"/>
      <c r="T69" s="24"/>
      <c r="U69" s="24"/>
      <c r="V69" s="24"/>
      <c r="W69" s="24"/>
      <c r="X69" s="65"/>
      <c r="Y69" s="65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1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24"/>
      <c r="P70" s="45"/>
      <c r="Q70" s="48"/>
      <c r="R70" s="45"/>
      <c r="S70" s="45"/>
      <c r="T70" s="24"/>
      <c r="U70" s="24"/>
      <c r="V70" s="24"/>
      <c r="W70" s="24"/>
      <c r="X70" s="65"/>
      <c r="Y70" s="65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1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24"/>
      <c r="P71" s="45"/>
      <c r="Q71" s="48"/>
      <c r="R71" s="45"/>
      <c r="S71" s="45"/>
      <c r="T71" s="24"/>
      <c r="U71" s="24"/>
      <c r="V71" s="24"/>
      <c r="W71" s="24"/>
      <c r="X71" s="65"/>
      <c r="Y71" s="65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1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24"/>
      <c r="P72" s="45"/>
      <c r="Q72" s="48"/>
      <c r="R72" s="45"/>
      <c r="S72" s="45"/>
      <c r="T72" s="24"/>
      <c r="U72" s="24"/>
      <c r="V72" s="24"/>
      <c r="W72" s="24"/>
      <c r="X72" s="65"/>
      <c r="Y72" s="65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1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24"/>
      <c r="P73" s="45"/>
      <c r="Q73" s="48"/>
      <c r="R73" s="45"/>
      <c r="S73" s="45"/>
      <c r="T73" s="24"/>
      <c r="U73" s="24"/>
      <c r="V73" s="24"/>
      <c r="W73" s="24"/>
      <c r="X73" s="65"/>
      <c r="Y73" s="65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1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24"/>
      <c r="P74" s="45"/>
      <c r="Q74" s="48"/>
      <c r="R74" s="45"/>
      <c r="S74" s="45"/>
      <c r="T74" s="24"/>
      <c r="U74" s="24"/>
      <c r="V74" s="24"/>
      <c r="W74" s="24"/>
      <c r="X74" s="65"/>
      <c r="Y74" s="65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1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24"/>
      <c r="P75" s="45"/>
      <c r="Q75" s="48"/>
      <c r="R75" s="45"/>
      <c r="S75" s="45"/>
      <c r="T75" s="24"/>
      <c r="U75" s="24"/>
      <c r="V75" s="24"/>
      <c r="W75" s="24"/>
      <c r="X75" s="65"/>
      <c r="Y75" s="65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1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24"/>
      <c r="P76" s="45"/>
      <c r="Q76" s="48"/>
      <c r="R76" s="45"/>
      <c r="S76" s="45"/>
      <c r="T76" s="24"/>
      <c r="U76" s="24"/>
      <c r="V76" s="24"/>
      <c r="W76" s="24"/>
      <c r="X76" s="65"/>
      <c r="Y76" s="65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1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24"/>
      <c r="P77" s="45"/>
      <c r="Q77" s="48"/>
      <c r="R77" s="45"/>
      <c r="S77" s="45"/>
      <c r="T77" s="24"/>
      <c r="U77" s="24"/>
      <c r="V77" s="24"/>
      <c r="W77" s="24"/>
      <c r="X77" s="65"/>
      <c r="Y77" s="65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1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24"/>
      <c r="P78" s="45"/>
      <c r="Q78" s="48"/>
      <c r="R78" s="45"/>
      <c r="S78" s="45"/>
      <c r="T78" s="24"/>
      <c r="U78" s="24"/>
      <c r="V78" s="24"/>
      <c r="W78" s="24"/>
      <c r="X78" s="65"/>
      <c r="Y78" s="65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1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24"/>
      <c r="P79" s="45"/>
      <c r="Q79" s="48"/>
      <c r="R79" s="45"/>
      <c r="S79" s="45"/>
      <c r="T79" s="24"/>
      <c r="U79" s="24"/>
      <c r="V79" s="24"/>
      <c r="W79" s="24"/>
      <c r="X79" s="65"/>
      <c r="Y79" s="65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1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24"/>
      <c r="P80" s="45"/>
      <c r="Q80" s="48"/>
      <c r="R80" s="45"/>
      <c r="S80" s="45"/>
      <c r="T80" s="24"/>
      <c r="U80" s="24"/>
      <c r="V80" s="24"/>
      <c r="W80" s="24"/>
      <c r="X80" s="65"/>
      <c r="Y80" s="65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1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24"/>
      <c r="P81" s="45"/>
      <c r="Q81" s="48"/>
      <c r="R81" s="45"/>
      <c r="S81" s="45"/>
      <c r="T81" s="24"/>
      <c r="U81" s="24"/>
      <c r="V81" s="24"/>
      <c r="W81" s="24"/>
      <c r="X81" s="65"/>
      <c r="Y81" s="65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1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24"/>
      <c r="P82" s="45"/>
      <c r="Q82" s="48"/>
      <c r="R82" s="45"/>
      <c r="S82" s="45"/>
      <c r="T82" s="24"/>
      <c r="U82" s="24"/>
      <c r="V82" s="24"/>
      <c r="W82" s="24"/>
      <c r="X82" s="65"/>
      <c r="Y82" s="65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1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24"/>
      <c r="P83" s="45"/>
      <c r="Q83" s="48"/>
      <c r="R83" s="45"/>
      <c r="S83" s="45"/>
      <c r="T83" s="24"/>
      <c r="U83" s="24"/>
      <c r="V83" s="24"/>
      <c r="W83" s="24"/>
      <c r="X83" s="65"/>
      <c r="Y83" s="65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1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24"/>
      <c r="P84" s="45"/>
      <c r="Q84" s="48"/>
      <c r="R84" s="45"/>
      <c r="S84" s="45"/>
      <c r="T84" s="24"/>
      <c r="U84" s="24"/>
      <c r="V84" s="24"/>
      <c r="W84" s="24"/>
      <c r="X84" s="65"/>
      <c r="Y84" s="65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1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24"/>
      <c r="P85" s="45"/>
      <c r="Q85" s="48"/>
      <c r="R85" s="45"/>
      <c r="S85" s="45"/>
      <c r="T85" s="24"/>
      <c r="U85" s="24"/>
      <c r="V85" s="24"/>
      <c r="W85" s="24"/>
      <c r="X85" s="65"/>
      <c r="Y85" s="65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1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24"/>
      <c r="P86" s="45"/>
      <c r="Q86" s="48"/>
      <c r="R86" s="45"/>
      <c r="S86" s="45"/>
      <c r="T86" s="24"/>
      <c r="U86" s="24"/>
      <c r="V86" s="24"/>
      <c r="W86" s="24"/>
      <c r="X86" s="65"/>
      <c r="Y86" s="65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1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24"/>
      <c r="P87" s="45"/>
      <c r="Q87" s="48"/>
      <c r="R87" s="45"/>
      <c r="S87" s="45"/>
      <c r="T87" s="24"/>
      <c r="U87" s="24"/>
      <c r="V87" s="24"/>
      <c r="W87" s="24"/>
      <c r="X87" s="65"/>
      <c r="Y87" s="65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1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24"/>
      <c r="P88" s="45"/>
      <c r="Q88" s="48"/>
      <c r="R88" s="45"/>
      <c r="S88" s="45"/>
      <c r="T88" s="24"/>
      <c r="U88" s="24"/>
      <c r="V88" s="24"/>
      <c r="W88" s="24"/>
      <c r="X88" s="65"/>
      <c r="Y88" s="65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1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24"/>
      <c r="P89" s="45"/>
      <c r="Q89" s="48"/>
      <c r="R89" s="45"/>
      <c r="S89" s="45"/>
      <c r="T89" s="24"/>
      <c r="U89" s="24"/>
      <c r="V89" s="24"/>
      <c r="W89" s="24"/>
      <c r="X89" s="65"/>
      <c r="Y89" s="65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1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4"/>
      <c r="P90" s="45"/>
      <c r="Q90" s="48"/>
      <c r="R90" s="45"/>
      <c r="S90" s="45"/>
      <c r="T90" s="24"/>
      <c r="U90" s="24"/>
      <c r="V90" s="24"/>
      <c r="W90" s="24"/>
      <c r="X90" s="65"/>
      <c r="Y90" s="65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1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4"/>
      <c r="P91" s="45"/>
      <c r="Q91" s="48"/>
      <c r="R91" s="45"/>
      <c r="S91" s="45"/>
      <c r="T91" s="24"/>
      <c r="U91" s="24"/>
      <c r="V91" s="24"/>
      <c r="W91" s="24"/>
      <c r="X91" s="65"/>
      <c r="Y91" s="65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1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4"/>
      <c r="P92" s="45"/>
      <c r="Q92" s="48"/>
      <c r="R92" s="45"/>
      <c r="S92" s="45"/>
      <c r="T92" s="24"/>
      <c r="U92" s="24"/>
      <c r="V92" s="24"/>
      <c r="W92" s="24"/>
      <c r="X92" s="65"/>
      <c r="Y92" s="65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1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4"/>
      <c r="P93" s="45"/>
      <c r="Q93" s="48"/>
      <c r="R93" s="45"/>
      <c r="S93" s="45"/>
      <c r="T93" s="24"/>
      <c r="U93" s="24"/>
      <c r="V93" s="24"/>
      <c r="W93" s="24"/>
      <c r="X93" s="65"/>
      <c r="Y93" s="65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1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4"/>
      <c r="P94" s="45"/>
      <c r="Q94" s="48"/>
      <c r="R94" s="45"/>
      <c r="S94" s="45"/>
      <c r="T94" s="24"/>
      <c r="U94" s="24"/>
      <c r="V94" s="24"/>
      <c r="W94" s="24"/>
      <c r="X94" s="65"/>
      <c r="Y94" s="65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1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4"/>
      <c r="P95" s="45"/>
      <c r="Q95" s="48"/>
      <c r="R95" s="45"/>
      <c r="S95" s="45"/>
      <c r="T95" s="24"/>
      <c r="U95" s="24"/>
      <c r="V95" s="24"/>
      <c r="W95" s="24"/>
      <c r="X95" s="65"/>
      <c r="Y95" s="65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1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4"/>
      <c r="P96" s="45"/>
      <c r="Q96" s="48"/>
      <c r="R96" s="45"/>
      <c r="S96" s="45"/>
      <c r="T96" s="24"/>
      <c r="U96" s="24"/>
      <c r="V96" s="24"/>
      <c r="W96" s="24"/>
      <c r="X96" s="65"/>
      <c r="Y96" s="65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1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4"/>
      <c r="P97" s="45"/>
      <c r="Q97" s="48"/>
      <c r="R97" s="45"/>
      <c r="S97" s="45"/>
      <c r="T97" s="24"/>
      <c r="U97" s="24"/>
      <c r="V97" s="24"/>
      <c r="W97" s="24"/>
      <c r="X97" s="65"/>
      <c r="Y97" s="65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1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4"/>
      <c r="P98" s="45"/>
      <c r="Q98" s="48"/>
      <c r="R98" s="45"/>
      <c r="S98" s="45"/>
      <c r="T98" s="24"/>
      <c r="U98" s="24"/>
      <c r="V98" s="24"/>
      <c r="W98" s="24"/>
      <c r="X98" s="65"/>
      <c r="Y98" s="65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1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4"/>
      <c r="P99" s="45"/>
      <c r="Q99" s="48"/>
      <c r="R99" s="45"/>
      <c r="S99" s="45"/>
      <c r="T99" s="24"/>
      <c r="U99" s="24"/>
      <c r="V99" s="24"/>
      <c r="W99" s="24"/>
      <c r="X99" s="65"/>
      <c r="Y99" s="65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1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4"/>
      <c r="P100" s="45"/>
      <c r="Q100" s="48"/>
      <c r="R100" s="45"/>
      <c r="S100" s="45"/>
      <c r="T100" s="24"/>
      <c r="U100" s="24"/>
      <c r="V100" s="24"/>
      <c r="W100" s="24"/>
      <c r="X100" s="65"/>
      <c r="Y100" s="65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1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4"/>
      <c r="P101" s="45"/>
      <c r="Q101" s="48"/>
      <c r="R101" s="45"/>
      <c r="S101" s="45"/>
      <c r="T101" s="24"/>
      <c r="U101" s="24"/>
      <c r="V101" s="24"/>
      <c r="W101" s="24"/>
      <c r="X101" s="65"/>
      <c r="Y101" s="65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1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4"/>
      <c r="P102" s="45"/>
      <c r="Q102" s="48"/>
      <c r="R102" s="45"/>
      <c r="S102" s="45"/>
      <c r="T102" s="24"/>
      <c r="U102" s="24"/>
      <c r="V102" s="24"/>
      <c r="W102" s="24"/>
      <c r="X102" s="65"/>
      <c r="Y102" s="65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1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4"/>
      <c r="P103" s="45"/>
      <c r="Q103" s="48"/>
      <c r="R103" s="45"/>
      <c r="S103" s="45"/>
      <c r="T103" s="24"/>
      <c r="U103" s="24"/>
      <c r="V103" s="24"/>
      <c r="W103" s="24"/>
      <c r="X103" s="65"/>
      <c r="Y103" s="65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1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4"/>
      <c r="P104" s="45"/>
      <c r="Q104" s="48"/>
      <c r="R104" s="45"/>
      <c r="S104" s="45"/>
      <c r="T104" s="24"/>
      <c r="U104" s="24"/>
      <c r="V104" s="24"/>
      <c r="W104" s="24"/>
      <c r="X104" s="65"/>
      <c r="Y104" s="65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1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4"/>
      <c r="P105" s="45"/>
      <c r="Q105" s="48"/>
      <c r="R105" s="45"/>
      <c r="S105" s="45"/>
      <c r="T105" s="24"/>
      <c r="U105" s="24"/>
      <c r="V105" s="24"/>
      <c r="W105" s="24"/>
      <c r="X105" s="65"/>
      <c r="Y105" s="65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1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4"/>
      <c r="P106" s="45"/>
      <c r="Q106" s="48"/>
      <c r="R106" s="45"/>
      <c r="S106" s="45"/>
      <c r="T106" s="24"/>
      <c r="U106" s="24"/>
      <c r="V106" s="24"/>
      <c r="W106" s="24"/>
      <c r="X106" s="65"/>
      <c r="Y106" s="65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1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4"/>
      <c r="P107" s="45"/>
      <c r="Q107" s="48"/>
      <c r="R107" s="45"/>
      <c r="S107" s="45"/>
      <c r="T107" s="24"/>
      <c r="U107" s="24"/>
      <c r="V107" s="24"/>
      <c r="W107" s="24"/>
      <c r="X107" s="65"/>
      <c r="Y107" s="65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1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4"/>
      <c r="P108" s="45"/>
      <c r="Q108" s="48"/>
      <c r="R108" s="45"/>
      <c r="S108" s="45"/>
      <c r="T108" s="24"/>
      <c r="U108" s="24"/>
      <c r="V108" s="24"/>
      <c r="W108" s="24"/>
      <c r="X108" s="65"/>
      <c r="Y108" s="65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1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4"/>
      <c r="P109" s="45"/>
      <c r="Q109" s="48"/>
      <c r="R109" s="45"/>
      <c r="S109" s="45"/>
      <c r="T109" s="24"/>
      <c r="U109" s="24"/>
      <c r="V109" s="24"/>
      <c r="W109" s="24"/>
      <c r="X109" s="65"/>
      <c r="Y109" s="65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1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4"/>
      <c r="P110" s="45"/>
      <c r="Q110" s="48"/>
      <c r="R110" s="45"/>
      <c r="S110" s="45"/>
      <c r="T110" s="24"/>
      <c r="U110" s="24"/>
      <c r="V110" s="24"/>
      <c r="W110" s="24"/>
      <c r="X110" s="65"/>
      <c r="Y110" s="65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1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4"/>
      <c r="P111" s="45"/>
      <c r="Q111" s="48"/>
      <c r="R111" s="45"/>
      <c r="S111" s="45"/>
      <c r="T111" s="24"/>
      <c r="U111" s="24"/>
      <c r="V111" s="24"/>
      <c r="W111" s="24"/>
      <c r="X111" s="65"/>
      <c r="Y111" s="65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1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4"/>
      <c r="P112" s="45"/>
      <c r="Q112" s="48"/>
      <c r="R112" s="45"/>
      <c r="S112" s="45"/>
      <c r="T112" s="24"/>
      <c r="U112" s="24"/>
      <c r="V112" s="24"/>
      <c r="W112" s="24"/>
      <c r="X112" s="65"/>
      <c r="Y112" s="65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1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4"/>
      <c r="P113" s="45"/>
      <c r="Q113" s="48"/>
      <c r="R113" s="45"/>
      <c r="S113" s="45"/>
      <c r="T113" s="24"/>
      <c r="U113" s="24"/>
      <c r="V113" s="24"/>
      <c r="W113" s="24"/>
      <c r="X113" s="65"/>
      <c r="Y113" s="65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1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4"/>
      <c r="P114" s="45"/>
      <c r="Q114" s="48"/>
      <c r="R114" s="45"/>
      <c r="S114" s="45"/>
      <c r="T114" s="24"/>
      <c r="U114" s="24"/>
      <c r="V114" s="24"/>
      <c r="W114" s="24"/>
      <c r="X114" s="65"/>
      <c r="Y114" s="65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1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4"/>
      <c r="P115" s="45"/>
      <c r="Q115" s="48"/>
      <c r="R115" s="45"/>
      <c r="S115" s="45"/>
      <c r="T115" s="24"/>
      <c r="U115" s="24"/>
      <c r="V115" s="24"/>
      <c r="W115" s="24"/>
      <c r="X115" s="65"/>
      <c r="Y115" s="65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1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4"/>
      <c r="P116" s="45"/>
      <c r="Q116" s="48"/>
      <c r="R116" s="45"/>
      <c r="S116" s="45"/>
      <c r="T116" s="24"/>
      <c r="U116" s="24"/>
      <c r="V116" s="24"/>
      <c r="W116" s="24"/>
      <c r="X116" s="65"/>
      <c r="Y116" s="65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1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4"/>
      <c r="P117" s="45"/>
      <c r="Q117" s="48"/>
      <c r="R117" s="45"/>
      <c r="S117" s="45"/>
      <c r="T117" s="24"/>
      <c r="U117" s="24"/>
      <c r="V117" s="24"/>
      <c r="W117" s="24"/>
      <c r="X117" s="65"/>
      <c r="Y117" s="65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1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4"/>
      <c r="P118" s="45"/>
      <c r="Q118" s="48"/>
      <c r="R118" s="45"/>
      <c r="S118" s="45"/>
      <c r="T118" s="24"/>
      <c r="U118" s="24"/>
      <c r="V118" s="24"/>
      <c r="W118" s="24"/>
      <c r="X118" s="65"/>
      <c r="Y118" s="65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1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4"/>
      <c r="P119" s="45"/>
      <c r="Q119" s="48"/>
      <c r="R119" s="45"/>
      <c r="S119" s="45"/>
      <c r="T119" s="24"/>
      <c r="U119" s="24"/>
      <c r="V119" s="24"/>
      <c r="W119" s="24"/>
      <c r="X119" s="65"/>
      <c r="Y119" s="65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1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4"/>
      <c r="P120" s="45"/>
      <c r="Q120" s="48"/>
      <c r="R120" s="45"/>
      <c r="S120" s="45"/>
      <c r="T120" s="24"/>
      <c r="U120" s="24"/>
      <c r="V120" s="24"/>
      <c r="W120" s="24"/>
      <c r="X120" s="65"/>
      <c r="Y120" s="65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1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4"/>
      <c r="P121" s="45"/>
      <c r="Q121" s="48"/>
      <c r="R121" s="45"/>
      <c r="S121" s="45"/>
      <c r="T121" s="24"/>
      <c r="U121" s="24"/>
      <c r="V121" s="24"/>
      <c r="W121" s="24"/>
      <c r="X121" s="65"/>
      <c r="Y121" s="65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1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4"/>
      <c r="P122" s="45"/>
      <c r="Q122" s="48"/>
      <c r="R122" s="45"/>
      <c r="S122" s="45"/>
      <c r="T122" s="24"/>
      <c r="U122" s="24"/>
      <c r="V122" s="24"/>
      <c r="W122" s="24"/>
      <c r="X122" s="65"/>
      <c r="Y122" s="65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1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4"/>
      <c r="P123" s="45"/>
      <c r="Q123" s="48"/>
      <c r="R123" s="45"/>
      <c r="S123" s="45"/>
      <c r="T123" s="24"/>
      <c r="U123" s="24"/>
      <c r="V123" s="24"/>
      <c r="W123" s="24"/>
      <c r="X123" s="65"/>
      <c r="Y123" s="65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1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4"/>
      <c r="P124" s="45"/>
      <c r="Q124" s="48"/>
      <c r="R124" s="45"/>
      <c r="S124" s="45"/>
      <c r="T124" s="24"/>
      <c r="U124" s="24"/>
      <c r="V124" s="24"/>
      <c r="W124" s="24"/>
      <c r="X124" s="65"/>
      <c r="Y124" s="65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1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4"/>
      <c r="P125" s="45"/>
      <c r="Q125" s="48"/>
      <c r="R125" s="45"/>
      <c r="S125" s="45"/>
      <c r="T125" s="24"/>
      <c r="U125" s="24"/>
      <c r="V125" s="24"/>
      <c r="W125" s="24"/>
      <c r="X125" s="65"/>
      <c r="Y125" s="65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1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4"/>
      <c r="P126" s="45"/>
      <c r="Q126" s="48"/>
      <c r="R126" s="45"/>
      <c r="S126" s="45"/>
      <c r="T126" s="24"/>
      <c r="U126" s="24"/>
      <c r="V126" s="24"/>
      <c r="W126" s="24"/>
      <c r="X126" s="65"/>
      <c r="Y126" s="65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1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4"/>
      <c r="P127" s="45"/>
      <c r="Q127" s="48"/>
      <c r="R127" s="45"/>
      <c r="S127" s="45"/>
      <c r="T127" s="24"/>
      <c r="U127" s="24"/>
      <c r="V127" s="24"/>
      <c r="W127" s="24"/>
      <c r="X127" s="65"/>
      <c r="Y127" s="65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1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4"/>
      <c r="P128" s="45"/>
      <c r="Q128" s="48"/>
      <c r="R128" s="45"/>
      <c r="S128" s="45"/>
      <c r="T128" s="24"/>
      <c r="U128" s="24"/>
      <c r="V128" s="24"/>
      <c r="W128" s="24"/>
      <c r="X128" s="65"/>
      <c r="Y128" s="65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1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4"/>
      <c r="P129" s="45"/>
      <c r="Q129" s="48"/>
      <c r="R129" s="45"/>
      <c r="S129" s="45"/>
      <c r="T129" s="24"/>
      <c r="U129" s="24"/>
      <c r="V129" s="24"/>
      <c r="W129" s="24"/>
      <c r="X129" s="65"/>
      <c r="Y129" s="65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1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4"/>
      <c r="P130" s="45"/>
      <c r="Q130" s="48"/>
      <c r="R130" s="45"/>
      <c r="S130" s="45"/>
      <c r="T130" s="24"/>
      <c r="U130" s="24"/>
      <c r="V130" s="24"/>
      <c r="W130" s="24"/>
      <c r="X130" s="65"/>
      <c r="Y130" s="65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1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4"/>
      <c r="P131" s="45"/>
      <c r="Q131" s="48"/>
      <c r="R131" s="45"/>
      <c r="S131" s="45"/>
      <c r="T131" s="24"/>
      <c r="U131" s="24"/>
      <c r="V131" s="24"/>
      <c r="W131" s="24"/>
      <c r="X131" s="65"/>
      <c r="Y131" s="65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1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4"/>
      <c r="P132" s="45"/>
      <c r="Q132" s="48"/>
      <c r="R132" s="45"/>
      <c r="S132" s="45"/>
      <c r="T132" s="24"/>
      <c r="U132" s="24"/>
      <c r="V132" s="24"/>
      <c r="W132" s="24"/>
      <c r="X132" s="65"/>
      <c r="Y132" s="65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1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4"/>
      <c r="P133" s="45"/>
      <c r="Q133" s="48"/>
      <c r="R133" s="45"/>
      <c r="S133" s="45"/>
      <c r="T133" s="24"/>
      <c r="U133" s="24"/>
      <c r="V133" s="24"/>
      <c r="W133" s="24"/>
      <c r="X133" s="65"/>
      <c r="Y133" s="65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1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4"/>
      <c r="P134" s="45"/>
      <c r="Q134" s="48"/>
      <c r="R134" s="45"/>
      <c r="S134" s="45"/>
      <c r="T134" s="24"/>
      <c r="U134" s="24"/>
      <c r="V134" s="24"/>
      <c r="W134" s="24"/>
      <c r="X134" s="65"/>
      <c r="Y134" s="65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1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4"/>
      <c r="P135" s="45"/>
      <c r="Q135" s="48"/>
      <c r="R135" s="45"/>
      <c r="S135" s="45"/>
      <c r="T135" s="24"/>
      <c r="U135" s="24"/>
      <c r="V135" s="24"/>
      <c r="W135" s="24"/>
      <c r="X135" s="65"/>
      <c r="Y135" s="65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1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4"/>
      <c r="P136" s="45"/>
      <c r="Q136" s="48"/>
      <c r="R136" s="45"/>
      <c r="S136" s="45"/>
      <c r="T136" s="24"/>
      <c r="U136" s="24"/>
      <c r="V136" s="24"/>
      <c r="W136" s="24"/>
      <c r="X136" s="65"/>
      <c r="Y136" s="65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1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4"/>
      <c r="P137" s="45"/>
      <c r="Q137" s="48"/>
      <c r="R137" s="45"/>
      <c r="S137" s="45"/>
      <c r="T137" s="24"/>
      <c r="U137" s="24"/>
      <c r="V137" s="24"/>
      <c r="W137" s="24"/>
      <c r="X137" s="65"/>
      <c r="Y137" s="65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1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4"/>
      <c r="P138" s="45"/>
      <c r="Q138" s="48"/>
      <c r="R138" s="45"/>
      <c r="S138" s="45"/>
      <c r="T138" s="24"/>
      <c r="U138" s="24"/>
      <c r="V138" s="24"/>
      <c r="W138" s="24"/>
      <c r="X138" s="65"/>
      <c r="Y138" s="65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1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4"/>
      <c r="P139" s="45"/>
      <c r="Q139" s="48"/>
      <c r="R139" s="45"/>
      <c r="S139" s="45"/>
      <c r="T139" s="24"/>
      <c r="U139" s="24"/>
      <c r="V139" s="24"/>
      <c r="W139" s="24"/>
      <c r="X139" s="65"/>
      <c r="Y139" s="65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1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4"/>
      <c r="P140" s="45"/>
      <c r="Q140" s="48"/>
      <c r="R140" s="45"/>
      <c r="S140" s="45"/>
      <c r="T140" s="24"/>
      <c r="U140" s="24"/>
      <c r="V140" s="24"/>
      <c r="W140" s="24"/>
      <c r="X140" s="65"/>
      <c r="Y140" s="65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1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4"/>
      <c r="P141" s="45"/>
      <c r="Q141" s="48"/>
      <c r="R141" s="45"/>
      <c r="S141" s="45"/>
      <c r="T141" s="24"/>
      <c r="U141" s="24"/>
      <c r="V141" s="24"/>
      <c r="W141" s="24"/>
      <c r="X141" s="65"/>
      <c r="Y141" s="65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1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4"/>
      <c r="P142" s="45"/>
      <c r="Q142" s="48"/>
      <c r="R142" s="45"/>
      <c r="S142" s="45"/>
      <c r="T142" s="24"/>
      <c r="U142" s="24"/>
      <c r="V142" s="24"/>
      <c r="W142" s="24"/>
      <c r="X142" s="65"/>
      <c r="Y142" s="65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1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4"/>
      <c r="P143" s="45"/>
      <c r="Q143" s="48"/>
      <c r="R143" s="45"/>
      <c r="S143" s="45"/>
      <c r="T143" s="24"/>
      <c r="U143" s="24"/>
      <c r="V143" s="24"/>
      <c r="W143" s="24"/>
      <c r="X143" s="65"/>
      <c r="Y143" s="65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1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4"/>
      <c r="P144" s="45"/>
      <c r="Q144" s="48"/>
      <c r="R144" s="45"/>
      <c r="S144" s="45"/>
      <c r="T144" s="24"/>
      <c r="U144" s="24"/>
      <c r="V144" s="24"/>
      <c r="W144" s="24"/>
      <c r="X144" s="65"/>
      <c r="Y144" s="65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1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4"/>
      <c r="P145" s="45"/>
      <c r="Q145" s="48"/>
      <c r="R145" s="45"/>
      <c r="S145" s="45"/>
      <c r="T145" s="24"/>
      <c r="U145" s="24"/>
      <c r="V145" s="24"/>
      <c r="W145" s="24"/>
      <c r="X145" s="65"/>
      <c r="Y145" s="65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1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4"/>
      <c r="P146" s="45"/>
      <c r="Q146" s="48"/>
      <c r="R146" s="45"/>
      <c r="S146" s="45"/>
      <c r="T146" s="24"/>
      <c r="U146" s="24"/>
      <c r="V146" s="24"/>
      <c r="W146" s="24"/>
      <c r="X146" s="65"/>
      <c r="Y146" s="65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1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4"/>
      <c r="P147" s="45"/>
      <c r="Q147" s="48"/>
      <c r="R147" s="45"/>
      <c r="S147" s="45"/>
      <c r="T147" s="24"/>
      <c r="U147" s="24"/>
      <c r="V147" s="24"/>
      <c r="W147" s="24"/>
      <c r="X147" s="65"/>
      <c r="Y147" s="65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1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4"/>
      <c r="P148" s="45"/>
      <c r="Q148" s="48"/>
      <c r="R148" s="45"/>
      <c r="S148" s="45"/>
      <c r="T148" s="24"/>
      <c r="U148" s="24"/>
      <c r="V148" s="24"/>
      <c r="W148" s="24"/>
      <c r="X148" s="65"/>
      <c r="Y148" s="65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1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4"/>
      <c r="P149" s="45"/>
      <c r="Q149" s="48"/>
      <c r="R149" s="45"/>
      <c r="S149" s="45"/>
      <c r="T149" s="24"/>
      <c r="U149" s="24"/>
      <c r="V149" s="24"/>
      <c r="W149" s="24"/>
      <c r="X149" s="65"/>
      <c r="Y149" s="65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1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4"/>
      <c r="P150" s="45"/>
      <c r="Q150" s="48"/>
      <c r="R150" s="45"/>
      <c r="S150" s="45"/>
      <c r="T150" s="24"/>
      <c r="U150" s="24"/>
      <c r="V150" s="24"/>
      <c r="W150" s="24"/>
      <c r="X150" s="65"/>
      <c r="Y150" s="65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1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4"/>
      <c r="P151" s="45"/>
      <c r="Q151" s="48"/>
      <c r="R151" s="45"/>
      <c r="S151" s="45"/>
      <c r="T151" s="24"/>
      <c r="U151" s="24"/>
      <c r="V151" s="24"/>
      <c r="W151" s="24"/>
      <c r="X151" s="65"/>
      <c r="Y151" s="65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1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4"/>
      <c r="P152" s="45"/>
      <c r="Q152" s="48"/>
      <c r="R152" s="45"/>
      <c r="S152" s="45"/>
      <c r="T152" s="24"/>
      <c r="U152" s="24"/>
      <c r="V152" s="24"/>
      <c r="W152" s="24"/>
      <c r="X152" s="65"/>
      <c r="Y152" s="65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1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4"/>
      <c r="P153" s="45"/>
      <c r="Q153" s="48"/>
      <c r="R153" s="45"/>
      <c r="S153" s="45"/>
      <c r="T153" s="24"/>
      <c r="U153" s="24"/>
      <c r="V153" s="24"/>
      <c r="W153" s="24"/>
      <c r="X153" s="65"/>
      <c r="Y153" s="65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1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4"/>
      <c r="P154" s="45"/>
      <c r="Q154" s="48"/>
      <c r="R154" s="45"/>
      <c r="S154" s="45"/>
      <c r="T154" s="24"/>
      <c r="U154" s="24"/>
      <c r="V154" s="24"/>
      <c r="W154" s="24"/>
      <c r="X154" s="65"/>
      <c r="Y154" s="65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1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4"/>
      <c r="P155" s="45"/>
      <c r="Q155" s="48"/>
      <c r="R155" s="45"/>
      <c r="S155" s="45"/>
      <c r="T155" s="24"/>
      <c r="U155" s="24"/>
      <c r="V155" s="24"/>
      <c r="W155" s="24"/>
      <c r="X155" s="65"/>
      <c r="Y155" s="65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1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4"/>
      <c r="P156" s="45"/>
      <c r="Q156" s="48"/>
      <c r="R156" s="45"/>
      <c r="S156" s="45"/>
      <c r="T156" s="24"/>
      <c r="U156" s="24"/>
      <c r="V156" s="24"/>
      <c r="W156" s="24"/>
      <c r="X156" s="65"/>
      <c r="Y156" s="65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1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24"/>
      <c r="P157" s="45"/>
      <c r="Q157" s="48"/>
      <c r="R157" s="45"/>
      <c r="S157" s="45"/>
      <c r="T157" s="24"/>
      <c r="U157" s="24"/>
      <c r="V157" s="24"/>
      <c r="W157" s="24"/>
      <c r="X157" s="65"/>
      <c r="Y157" s="65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1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24"/>
      <c r="P158" s="45"/>
      <c r="Q158" s="48"/>
      <c r="R158" s="45"/>
      <c r="S158" s="45"/>
      <c r="T158" s="24"/>
      <c r="U158" s="24"/>
      <c r="V158" s="24"/>
      <c r="W158" s="24"/>
      <c r="X158" s="65"/>
      <c r="Y158" s="65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1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4"/>
      <c r="P159" s="45"/>
      <c r="Q159" s="48"/>
      <c r="R159" s="45"/>
      <c r="S159" s="45"/>
      <c r="T159" s="24"/>
      <c r="U159" s="24"/>
      <c r="V159" s="24"/>
      <c r="W159" s="24"/>
      <c r="X159" s="65"/>
      <c r="Y159" s="65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1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24"/>
      <c r="P160" s="45"/>
      <c r="Q160" s="48"/>
      <c r="R160" s="45"/>
      <c r="S160" s="45"/>
      <c r="T160" s="24"/>
      <c r="U160" s="24"/>
      <c r="V160" s="24"/>
      <c r="W160" s="24"/>
      <c r="X160" s="65"/>
      <c r="Y160" s="65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5" ht="15" customHeight="1" x14ac:dyDescent="0.25">
      <c r="A161" s="1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24"/>
      <c r="P161" s="45"/>
      <c r="Q161" s="48"/>
      <c r="R161" s="45"/>
      <c r="S161" s="45"/>
      <c r="T161" s="24"/>
      <c r="U161" s="24"/>
      <c r="V161" s="24"/>
      <c r="W161" s="24"/>
      <c r="X161" s="65"/>
      <c r="Y161" s="65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5" ht="15" customHeight="1" x14ac:dyDescent="0.25">
      <c r="A162" s="1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24"/>
      <c r="P162" s="45"/>
      <c r="Q162" s="48"/>
      <c r="R162" s="45"/>
      <c r="S162" s="45"/>
      <c r="T162" s="24"/>
      <c r="U162" s="24"/>
      <c r="V162" s="24"/>
      <c r="W162" s="24"/>
      <c r="X162" s="65"/>
      <c r="Y162" s="65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5" ht="15" customHeight="1" x14ac:dyDescent="0.25">
      <c r="A163" s="1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24"/>
      <c r="P163" s="45"/>
      <c r="Q163" s="48"/>
      <c r="R163" s="45"/>
      <c r="S163" s="45"/>
      <c r="T163" s="24"/>
      <c r="U163" s="24"/>
      <c r="V163" s="24"/>
      <c r="W163" s="24"/>
      <c r="X163" s="65"/>
      <c r="Y163" s="65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5" ht="15" customHeight="1" x14ac:dyDescent="0.25">
      <c r="A164" s="1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24"/>
      <c r="P164" s="45"/>
      <c r="Q164" s="48"/>
      <c r="R164" s="45"/>
      <c r="S164" s="45"/>
      <c r="T164" s="24"/>
      <c r="U164" s="24"/>
      <c r="V164" s="24"/>
      <c r="W164" s="24"/>
      <c r="X164" s="65"/>
      <c r="Y164" s="65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5" ht="15" customHeight="1" x14ac:dyDescent="0.25">
      <c r="A165" s="1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24"/>
      <c r="P165" s="45"/>
      <c r="Q165" s="48"/>
      <c r="R165" s="45"/>
      <c r="S165" s="45"/>
      <c r="T165" s="24"/>
      <c r="U165" s="24"/>
      <c r="V165" s="24"/>
      <c r="W165" s="24"/>
      <c r="X165" s="65"/>
      <c r="Y165" s="65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5" ht="15" customHeight="1" x14ac:dyDescent="0.25">
      <c r="A166" s="1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24"/>
      <c r="P166" s="45"/>
      <c r="Q166" s="48"/>
      <c r="R166" s="45"/>
      <c r="S166" s="45"/>
      <c r="T166" s="24"/>
      <c r="U166" s="24"/>
      <c r="V166" s="24"/>
      <c r="W166" s="24"/>
      <c r="X166" s="65"/>
      <c r="Y166" s="65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5" ht="15" customHeight="1" x14ac:dyDescent="0.25">
      <c r="A167" s="1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24"/>
      <c r="P167" s="45"/>
      <c r="Q167" s="48"/>
      <c r="R167" s="45"/>
      <c r="S167" s="45"/>
      <c r="T167" s="24"/>
      <c r="U167" s="24"/>
      <c r="V167" s="24"/>
      <c r="W167" s="24"/>
      <c r="X167" s="65"/>
      <c r="Y167" s="65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5" ht="15" customHeight="1" x14ac:dyDescent="0.25">
      <c r="A168" s="1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24"/>
      <c r="P168" s="45"/>
      <c r="Q168" s="48"/>
      <c r="R168" s="45"/>
      <c r="S168" s="45"/>
      <c r="T168" s="24"/>
      <c r="U168" s="24"/>
      <c r="V168" s="24"/>
      <c r="W168" s="24"/>
      <c r="X168" s="65"/>
      <c r="Y168" s="65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5" ht="15" customHeight="1" x14ac:dyDescent="0.25">
      <c r="A169" s="1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24"/>
      <c r="P169" s="45"/>
      <c r="Q169" s="48"/>
      <c r="R169" s="45"/>
      <c r="S169" s="45"/>
      <c r="T169" s="24"/>
      <c r="U169" s="24"/>
      <c r="V169" s="24"/>
      <c r="W169" s="24"/>
      <c r="X169" s="65"/>
      <c r="Y169" s="65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5" ht="15" customHeight="1" x14ac:dyDescent="0.25">
      <c r="A170" s="1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24"/>
      <c r="P170" s="45"/>
      <c r="Q170" s="48"/>
      <c r="R170" s="45"/>
      <c r="S170" s="45"/>
      <c r="T170" s="24"/>
      <c r="U170" s="24"/>
      <c r="V170" s="24"/>
      <c r="W170" s="24"/>
      <c r="X170" s="65"/>
      <c r="Y170" s="65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5" ht="15" customHeight="1" x14ac:dyDescent="0.25">
      <c r="A171" s="1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24"/>
      <c r="P171" s="45"/>
      <c r="Q171" s="48"/>
      <c r="R171" s="45"/>
      <c r="S171" s="45"/>
      <c r="T171" s="24"/>
      <c r="U171" s="24"/>
      <c r="V171" s="24"/>
      <c r="W171" s="24"/>
      <c r="X171" s="65"/>
      <c r="Y171" s="65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5" ht="15" customHeight="1" x14ac:dyDescent="0.25">
      <c r="A172" s="1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24"/>
      <c r="P172" s="45"/>
      <c r="Q172" s="48"/>
      <c r="R172" s="45"/>
      <c r="S172" s="45"/>
      <c r="T172" s="24"/>
      <c r="U172" s="24"/>
      <c r="V172" s="24"/>
      <c r="W172" s="24"/>
      <c r="X172" s="65"/>
      <c r="Y172" s="65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5" ht="15" customHeight="1" x14ac:dyDescent="0.25">
      <c r="A173" s="1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24"/>
      <c r="P173" s="45"/>
      <c r="Q173" s="48"/>
      <c r="R173" s="45"/>
      <c r="S173" s="45"/>
      <c r="T173" s="24"/>
      <c r="U173" s="24"/>
      <c r="V173" s="24"/>
      <c r="W173" s="24"/>
      <c r="X173" s="65"/>
      <c r="Y173" s="65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5" ht="15" customHeight="1" x14ac:dyDescent="0.25">
      <c r="A174" s="1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24"/>
      <c r="P174" s="45"/>
      <c r="Q174" s="48"/>
      <c r="R174" s="45"/>
      <c r="S174" s="45"/>
      <c r="T174" s="24"/>
      <c r="U174" s="24"/>
      <c r="V174" s="24"/>
      <c r="W174" s="24"/>
      <c r="X174" s="65"/>
      <c r="Y174" s="65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5" ht="15" customHeight="1" x14ac:dyDescent="0.25">
      <c r="A175" s="1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24"/>
      <c r="P175" s="45"/>
      <c r="Q175" s="48"/>
      <c r="R175" s="45"/>
      <c r="S175" s="45"/>
      <c r="T175" s="24"/>
      <c r="U175" s="24"/>
      <c r="V175" s="24"/>
      <c r="W175" s="24"/>
      <c r="X175" s="65"/>
      <c r="Y175" s="65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5" ht="15" customHeight="1" x14ac:dyDescent="0.25">
      <c r="A176" s="1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24"/>
      <c r="P176" s="45"/>
      <c r="Q176" s="48"/>
      <c r="R176" s="45"/>
      <c r="S176" s="45"/>
      <c r="T176" s="24"/>
      <c r="U176" s="24"/>
      <c r="V176" s="24"/>
      <c r="W176" s="24"/>
      <c r="X176" s="65"/>
      <c r="Y176" s="65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</row>
    <row r="177" spans="1:36" ht="15" customHeight="1" x14ac:dyDescent="0.25">
      <c r="A177" s="1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24"/>
      <c r="P177" s="45"/>
      <c r="Q177" s="48"/>
      <c r="R177" s="45"/>
      <c r="S177" s="45"/>
      <c r="T177" s="24"/>
      <c r="U177" s="24"/>
      <c r="V177" s="24"/>
      <c r="W177" s="24"/>
      <c r="X177" s="65"/>
      <c r="Y177" s="65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</row>
    <row r="178" spans="1:36" ht="15" customHeight="1" x14ac:dyDescent="0.25">
      <c r="A178" s="1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24"/>
      <c r="P178" s="45"/>
      <c r="Q178" s="48"/>
      <c r="R178" s="45"/>
      <c r="S178" s="45"/>
      <c r="T178" s="24"/>
      <c r="U178" s="24"/>
      <c r="V178" s="24"/>
      <c r="W178" s="24"/>
      <c r="X178" s="65"/>
      <c r="Y178" s="65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</row>
    <row r="179" spans="1:36" ht="15" customHeight="1" x14ac:dyDescent="0.25">
      <c r="A179" s="1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24"/>
      <c r="P179" s="45"/>
      <c r="Q179" s="48"/>
      <c r="R179" s="45"/>
      <c r="S179" s="45"/>
      <c r="T179" s="24"/>
      <c r="U179" s="24"/>
      <c r="V179" s="24"/>
      <c r="W179" s="24"/>
      <c r="X179" s="65"/>
      <c r="Y179" s="65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</row>
    <row r="180" spans="1:36" ht="15" customHeight="1" x14ac:dyDescent="0.25">
      <c r="A180" s="1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24"/>
      <c r="P180" s="45"/>
      <c r="Q180" s="48"/>
      <c r="R180" s="45"/>
      <c r="S180" s="45"/>
      <c r="T180" s="24"/>
      <c r="U180" s="24"/>
      <c r="V180" s="24"/>
      <c r="W180" s="24"/>
      <c r="X180" s="65"/>
      <c r="Y180" s="65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</row>
    <row r="181" spans="1:36" ht="15" customHeight="1" x14ac:dyDescent="0.25">
      <c r="A181" s="1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24"/>
      <c r="P181" s="45"/>
      <c r="Q181" s="48"/>
      <c r="R181" s="45"/>
      <c r="S181" s="45"/>
      <c r="T181" s="24"/>
      <c r="U181" s="24"/>
      <c r="V181" s="24"/>
      <c r="W181" s="24"/>
      <c r="X181" s="65"/>
      <c r="Y181" s="65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</row>
    <row r="182" spans="1:36" ht="15" customHeight="1" x14ac:dyDescent="0.25">
      <c r="A182" s="1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24"/>
      <c r="P182" s="45"/>
      <c r="Q182" s="48"/>
      <c r="R182" s="45"/>
      <c r="S182" s="45"/>
      <c r="T182" s="24"/>
      <c r="U182" s="24"/>
      <c r="V182" s="24"/>
      <c r="W182" s="24"/>
      <c r="X182" s="65"/>
      <c r="Y182" s="65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9"/>
    </row>
    <row r="183" spans="1:36" ht="15" customHeight="1" x14ac:dyDescent="0.25">
      <c r="A183" s="1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24"/>
      <c r="P183" s="45"/>
      <c r="Q183" s="48"/>
      <c r="R183" s="45"/>
      <c r="S183" s="45"/>
      <c r="T183" s="24"/>
      <c r="U183" s="24"/>
      <c r="V183" s="24"/>
      <c r="W183" s="24"/>
      <c r="X183" s="65"/>
      <c r="Y183" s="65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9"/>
    </row>
    <row r="184" spans="1:36" ht="15" customHeight="1" x14ac:dyDescent="0.25">
      <c r="A184" s="1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24"/>
      <c r="P184" s="45"/>
      <c r="Q184" s="48"/>
      <c r="R184" s="45"/>
      <c r="S184" s="45"/>
      <c r="T184" s="24"/>
      <c r="U184" s="24"/>
      <c r="V184" s="24"/>
      <c r="W184" s="24"/>
      <c r="X184" s="65"/>
      <c r="Y184" s="65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9"/>
    </row>
    <row r="185" spans="1:36" ht="15" customHeight="1" x14ac:dyDescent="0.25">
      <c r="A185" s="1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24"/>
      <c r="P185" s="45"/>
      <c r="Q185" s="48"/>
      <c r="R185" s="45"/>
      <c r="S185" s="45"/>
      <c r="T185" s="24"/>
      <c r="U185" s="24"/>
      <c r="V185" s="24"/>
      <c r="W185" s="24"/>
      <c r="X185" s="65"/>
      <c r="Y185" s="65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9"/>
    </row>
    <row r="186" spans="1:36" ht="15" customHeight="1" x14ac:dyDescent="0.25">
      <c r="A186" s="1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24"/>
      <c r="P186" s="45"/>
      <c r="Q186" s="48"/>
      <c r="R186" s="45"/>
      <c r="S186" s="45"/>
      <c r="T186" s="24"/>
      <c r="U186" s="24"/>
      <c r="V186" s="24"/>
      <c r="W186" s="24"/>
      <c r="X186" s="65"/>
      <c r="Y186" s="65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9"/>
    </row>
    <row r="187" spans="1:36" ht="15" customHeight="1" x14ac:dyDescent="0.25">
      <c r="A187" s="1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24"/>
      <c r="P187" s="45"/>
      <c r="Q187" s="48"/>
      <c r="R187" s="45"/>
      <c r="S187" s="45"/>
      <c r="T187" s="24"/>
      <c r="U187" s="24"/>
      <c r="V187" s="24"/>
      <c r="W187" s="24"/>
      <c r="X187" s="65"/>
      <c r="Y187" s="65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9"/>
    </row>
    <row r="188" spans="1:36" ht="15" customHeight="1" x14ac:dyDescent="0.25">
      <c r="A188" s="1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24"/>
      <c r="P188" s="45"/>
      <c r="Q188" s="48"/>
      <c r="R188" s="45"/>
      <c r="S188" s="45"/>
      <c r="T188" s="24"/>
      <c r="U188" s="24"/>
      <c r="V188" s="24"/>
      <c r="W188" s="24"/>
      <c r="X188" s="65"/>
      <c r="Y188" s="65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9"/>
    </row>
    <row r="189" spans="1:36" ht="15" customHeight="1" x14ac:dyDescent="0.25">
      <c r="A189" s="1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24"/>
      <c r="P189" s="45"/>
      <c r="Q189" s="48"/>
      <c r="R189" s="45"/>
      <c r="S189" s="45"/>
      <c r="T189" s="24"/>
      <c r="U189" s="24"/>
      <c r="V189" s="24"/>
      <c r="W189" s="24"/>
      <c r="X189" s="65"/>
      <c r="Y189" s="65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9"/>
    </row>
    <row r="190" spans="1:36" ht="15" customHeight="1" x14ac:dyDescent="0.25">
      <c r="A190" s="1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24"/>
      <c r="P190" s="45"/>
      <c r="Q190" s="48"/>
      <c r="R190" s="45"/>
      <c r="S190" s="45"/>
      <c r="T190" s="24"/>
      <c r="U190" s="24"/>
      <c r="V190" s="24"/>
      <c r="W190" s="24"/>
      <c r="X190" s="65"/>
      <c r="Y190" s="65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9"/>
    </row>
    <row r="191" spans="1:36" ht="15" customHeight="1" x14ac:dyDescent="0.25">
      <c r="A191" s="1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24"/>
      <c r="P191" s="45"/>
      <c r="Q191" s="48"/>
      <c r="R191" s="45"/>
      <c r="S191" s="45"/>
      <c r="T191" s="24"/>
      <c r="U191" s="24"/>
      <c r="V191" s="24"/>
      <c r="W191" s="24"/>
      <c r="X191" s="65"/>
      <c r="Y191" s="65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9"/>
    </row>
    <row r="192" spans="1:36" ht="15" customHeight="1" x14ac:dyDescent="0.25">
      <c r="A192" s="1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24"/>
      <c r="P192" s="45"/>
      <c r="Q192" s="48"/>
      <c r="R192" s="45"/>
      <c r="S192" s="45"/>
      <c r="T192" s="24"/>
      <c r="U192" s="24"/>
      <c r="V192" s="24"/>
      <c r="W192" s="24"/>
      <c r="X192" s="65"/>
      <c r="Y192" s="65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9"/>
    </row>
    <row r="193" spans="1:36" ht="15" customHeight="1" x14ac:dyDescent="0.25">
      <c r="A193" s="1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24"/>
      <c r="P193" s="45"/>
      <c r="Q193" s="48"/>
      <c r="R193" s="45"/>
      <c r="S193" s="45"/>
      <c r="T193" s="24"/>
      <c r="U193" s="24"/>
      <c r="V193" s="24"/>
      <c r="W193" s="24"/>
      <c r="X193" s="65"/>
      <c r="Y193" s="65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9"/>
    </row>
    <row r="194" spans="1:36" ht="15" customHeight="1" x14ac:dyDescent="0.25">
      <c r="A194" s="1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24"/>
      <c r="P194" s="45"/>
      <c r="Q194" s="48"/>
      <c r="R194" s="45"/>
      <c r="S194" s="45"/>
      <c r="T194" s="24"/>
      <c r="U194" s="24"/>
      <c r="V194" s="24"/>
      <c r="W194" s="24"/>
      <c r="X194" s="65"/>
      <c r="Y194" s="65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9"/>
    </row>
    <row r="195" spans="1:36" ht="15" customHeight="1" x14ac:dyDescent="0.25">
      <c r="A195" s="1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24"/>
      <c r="P195" s="45"/>
      <c r="Q195" s="48"/>
      <c r="R195" s="45"/>
      <c r="S195" s="45"/>
      <c r="T195" s="24"/>
      <c r="U195" s="24"/>
      <c r="V195" s="24"/>
      <c r="W195" s="24"/>
      <c r="X195" s="65"/>
      <c r="Y195" s="65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9"/>
    </row>
    <row r="196" spans="1:36" ht="15" customHeight="1" x14ac:dyDescent="0.25">
      <c r="A196" s="1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24"/>
      <c r="P196" s="45"/>
      <c r="Q196" s="48"/>
      <c r="R196" s="45"/>
      <c r="S196" s="45"/>
      <c r="T196" s="24"/>
      <c r="U196" s="24"/>
      <c r="V196" s="24"/>
      <c r="W196" s="24"/>
      <c r="X196" s="65"/>
      <c r="Y196" s="65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9"/>
    </row>
    <row r="197" spans="1:36" ht="15" customHeight="1" x14ac:dyDescent="0.25">
      <c r="A197" s="1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24"/>
      <c r="P197" s="45"/>
      <c r="Q197" s="48"/>
      <c r="R197" s="45"/>
      <c r="S197" s="45"/>
      <c r="T197" s="24"/>
      <c r="U197" s="24"/>
      <c r="V197" s="24"/>
      <c r="W197" s="24"/>
      <c r="X197" s="65"/>
      <c r="Y197" s="65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9"/>
    </row>
    <row r="198" spans="1:36" ht="15" customHeight="1" x14ac:dyDescent="0.25">
      <c r="A198" s="1"/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24"/>
      <c r="P198" s="45"/>
      <c r="Q198" s="48"/>
      <c r="R198" s="45"/>
      <c r="S198" s="45"/>
      <c r="T198" s="24"/>
      <c r="U198" s="24"/>
      <c r="V198" s="24"/>
      <c r="W198" s="24"/>
      <c r="X198" s="65"/>
      <c r="Y198" s="65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9"/>
    </row>
    <row r="199" spans="1:36" ht="15" customHeight="1" x14ac:dyDescent="0.25">
      <c r="A199" s="1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24"/>
      <c r="P199" s="45"/>
      <c r="Q199" s="48"/>
      <c r="R199" s="45"/>
      <c r="S199" s="45"/>
      <c r="T199" s="24"/>
      <c r="U199" s="24"/>
      <c r="V199" s="24"/>
      <c r="W199" s="24"/>
      <c r="X199" s="65"/>
      <c r="Y199" s="65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9"/>
    </row>
    <row r="200" spans="1:36" ht="15" customHeight="1" x14ac:dyDescent="0.25">
      <c r="A200" s="1"/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24"/>
      <c r="P200" s="45"/>
      <c r="Q200" s="48"/>
      <c r="R200" s="45"/>
      <c r="S200" s="45"/>
      <c r="T200" s="24"/>
      <c r="U200" s="24"/>
      <c r="V200" s="24"/>
      <c r="W200" s="24"/>
      <c r="X200" s="65"/>
      <c r="Y200" s="65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9"/>
    </row>
    <row r="201" spans="1:36" ht="15" customHeight="1" x14ac:dyDescent="0.25">
      <c r="A201" s="1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24"/>
      <c r="P201" s="45"/>
      <c r="Q201" s="48"/>
      <c r="R201" s="45"/>
      <c r="S201" s="45"/>
      <c r="T201" s="24"/>
      <c r="U201" s="24"/>
      <c r="V201" s="24"/>
      <c r="W201" s="24"/>
      <c r="X201" s="65"/>
      <c r="Y201" s="65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9"/>
    </row>
    <row r="202" spans="1:36" ht="15" customHeight="1" x14ac:dyDescent="0.25">
      <c r="A202" s="1"/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24"/>
      <c r="P202" s="45"/>
      <c r="Q202" s="48"/>
      <c r="R202" s="45"/>
      <c r="S202" s="45"/>
      <c r="T202" s="24"/>
      <c r="U202" s="24"/>
      <c r="V202" s="24"/>
      <c r="W202" s="24"/>
      <c r="X202" s="65"/>
      <c r="Y202" s="65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9"/>
    </row>
    <row r="203" spans="1:36" ht="15" customHeight="1" x14ac:dyDescent="0.25">
      <c r="A203" s="1"/>
      <c r="B203" s="45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24"/>
      <c r="P203" s="45"/>
      <c r="Q203" s="48"/>
      <c r="R203" s="45"/>
      <c r="S203" s="45"/>
      <c r="T203" s="24"/>
      <c r="U203" s="24"/>
      <c r="V203" s="24"/>
      <c r="W203" s="24"/>
      <c r="X203" s="65"/>
      <c r="Y203" s="65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9"/>
    </row>
    <row r="204" spans="1:36" ht="15" customHeight="1" x14ac:dyDescent="0.25">
      <c r="A204" s="1"/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24"/>
      <c r="P204" s="45"/>
      <c r="Q204" s="48"/>
      <c r="R204" s="45"/>
      <c r="S204" s="45"/>
      <c r="T204" s="24"/>
      <c r="U204" s="24"/>
      <c r="V204" s="24"/>
      <c r="W204" s="24"/>
      <c r="X204" s="65"/>
      <c r="Y204" s="65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9"/>
    </row>
    <row r="218" spans="2:36" ht="15" customHeight="1" x14ac:dyDescent="0.2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</row>
    <row r="219" spans="2:36" ht="15" customHeight="1" x14ac:dyDescent="0.2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</row>
    <row r="220" spans="2:36" ht="15" customHeight="1" x14ac:dyDescent="0.2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</row>
    <row r="221" spans="2:36" ht="15" customHeight="1" x14ac:dyDescent="0.2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</row>
    <row r="222" spans="2:36" ht="15" customHeight="1" x14ac:dyDescent="0.2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</row>
    <row r="223" spans="2:36" ht="15" customHeight="1" x14ac:dyDescent="0.2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</row>
    <row r="224" spans="2:36" ht="15" customHeight="1" x14ac:dyDescent="0.2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</row>
    <row r="225" spans="2:36" ht="15" customHeight="1" x14ac:dyDescent="0.2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</row>
    <row r="226" spans="2:36" ht="15" customHeight="1" x14ac:dyDescent="0.2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</row>
    <row r="227" spans="2:36" ht="15" customHeight="1" x14ac:dyDescent="0.2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</row>
    <row r="228" spans="2:36" ht="15" customHeight="1" x14ac:dyDescent="0.2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</row>
    <row r="229" spans="2:36" ht="15" customHeight="1" x14ac:dyDescent="0.2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</row>
    <row r="230" spans="2:36" ht="15" customHeight="1" x14ac:dyDescent="0.2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</row>
    <row r="231" spans="2:36" ht="15" customHeight="1" x14ac:dyDescent="0.2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</row>
    <row r="232" spans="2:36" ht="15" customHeight="1" x14ac:dyDescent="0.2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</row>
    <row r="233" spans="2:36" ht="15" customHeight="1" x14ac:dyDescent="0.2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</row>
    <row r="234" spans="2:36" ht="15" customHeight="1" x14ac:dyDescent="0.2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</row>
    <row r="235" spans="2:36" ht="15" customHeight="1" x14ac:dyDescent="0.2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</row>
    <row r="236" spans="2:36" ht="15" customHeight="1" x14ac:dyDescent="0.2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</row>
    <row r="237" spans="2:36" ht="15" customHeight="1" x14ac:dyDescent="0.2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</row>
    <row r="238" spans="2:36" ht="15" customHeight="1" x14ac:dyDescent="0.2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</row>
    <row r="239" spans="2:36" ht="15" customHeight="1" x14ac:dyDescent="0.2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</row>
    <row r="240" spans="2:36" ht="15" customHeight="1" x14ac:dyDescent="0.2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</row>
    <row r="241" spans="2:36" ht="15" customHeight="1" x14ac:dyDescent="0.2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</row>
    <row r="242" spans="2:36" ht="15" customHeight="1" x14ac:dyDescent="0.2"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</row>
    <row r="243" spans="2:36" ht="15" customHeight="1" x14ac:dyDescent="0.2"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</row>
    <row r="244" spans="2:36" ht="15" customHeight="1" x14ac:dyDescent="0.2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</row>
    <row r="245" spans="2:36" ht="15" customHeight="1" x14ac:dyDescent="0.2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</row>
    <row r="246" spans="2:36" ht="15" customHeight="1" x14ac:dyDescent="0.2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</row>
    <row r="247" spans="2:36" ht="15" customHeight="1" x14ac:dyDescent="0.2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</row>
    <row r="248" spans="2:36" ht="15" customHeight="1" x14ac:dyDescent="0.2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</row>
    <row r="249" spans="2:36" ht="15" customHeight="1" x14ac:dyDescent="0.2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</row>
    <row r="253" spans="2:36" ht="15" customHeight="1" x14ac:dyDescent="0.2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</row>
    <row r="254" spans="2:36" ht="15" customHeight="1" x14ac:dyDescent="0.2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</row>
    <row r="255" spans="2:36" ht="15" customHeight="1" x14ac:dyDescent="0.2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</row>
    <row r="256" spans="2:36" ht="15" customHeight="1" x14ac:dyDescent="0.2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</row>
    <row r="257" spans="2:36" ht="15" customHeight="1" x14ac:dyDescent="0.2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</row>
    <row r="258" spans="2:36" ht="15" customHeight="1" x14ac:dyDescent="0.2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</row>
    <row r="259" spans="2:36" ht="15" customHeight="1" x14ac:dyDescent="0.2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</row>
    <row r="260" spans="2:36" ht="15" customHeight="1" x14ac:dyDescent="0.2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</row>
    <row r="261" spans="2:36" ht="15" customHeight="1" x14ac:dyDescent="0.2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</row>
    <row r="262" spans="2:36" ht="15" customHeight="1" x14ac:dyDescent="0.2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</row>
    <row r="263" spans="2:36" ht="15" customHeight="1" x14ac:dyDescent="0.2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</row>
    <row r="264" spans="2:36" ht="15" customHeight="1" x14ac:dyDescent="0.2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</row>
    <row r="265" spans="2:36" ht="15" customHeight="1" x14ac:dyDescent="0.2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</row>
    <row r="266" spans="2:36" ht="15" customHeight="1" x14ac:dyDescent="0.2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</row>
    <row r="267" spans="2:36" ht="15" customHeight="1" x14ac:dyDescent="0.2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</row>
    <row r="268" spans="2:36" ht="15" customHeight="1" x14ac:dyDescent="0.2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</row>
    <row r="269" spans="2:36" ht="15" customHeight="1" x14ac:dyDescent="0.2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</row>
    <row r="270" spans="2:36" ht="15" customHeight="1" x14ac:dyDescent="0.2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</row>
    <row r="271" spans="2:36" ht="15" customHeight="1" x14ac:dyDescent="0.2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</row>
    <row r="272" spans="2:36" ht="15" customHeight="1" x14ac:dyDescent="0.2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</row>
    <row r="273" spans="2:36" ht="15" customHeight="1" x14ac:dyDescent="0.2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</row>
    <row r="274" spans="2:36" ht="15" customHeight="1" x14ac:dyDescent="0.2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</row>
    <row r="275" spans="2:36" ht="15" customHeight="1" x14ac:dyDescent="0.2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</row>
    <row r="276" spans="2:36" ht="15" customHeight="1" x14ac:dyDescent="0.2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</row>
    <row r="277" spans="2:36" ht="15" customHeight="1" x14ac:dyDescent="0.2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</row>
    <row r="278" spans="2:36" ht="15" customHeight="1" x14ac:dyDescent="0.2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</row>
    <row r="279" spans="2:36" ht="15" customHeight="1" x14ac:dyDescent="0.2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</row>
    <row r="280" spans="2:36" ht="15" customHeight="1" x14ac:dyDescent="0.2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</row>
    <row r="281" spans="2:36" ht="15" customHeight="1" x14ac:dyDescent="0.2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</row>
    <row r="282" spans="2:36" ht="15" customHeight="1" x14ac:dyDescent="0.2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</row>
    <row r="283" spans="2:36" ht="15" customHeight="1" x14ac:dyDescent="0.2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</row>
    <row r="284" spans="2:36" ht="15" customHeight="1" x14ac:dyDescent="0.2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</row>
    <row r="285" spans="2:36" ht="15" customHeight="1" x14ac:dyDescent="0.2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</row>
    <row r="286" spans="2:36" ht="15" customHeight="1" x14ac:dyDescent="0.2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</row>
    <row r="287" spans="2:36" ht="15" customHeight="1" x14ac:dyDescent="0.2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</row>
    <row r="288" spans="2:36" ht="15" customHeight="1" x14ac:dyDescent="0.2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</row>
    <row r="289" spans="2:36" ht="15" customHeight="1" x14ac:dyDescent="0.2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</row>
    <row r="290" spans="2:36" ht="15" customHeight="1" x14ac:dyDescent="0.2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</row>
    <row r="291" spans="2:36" ht="15" customHeight="1" x14ac:dyDescent="0.2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</row>
    <row r="292" spans="2:36" ht="15" customHeight="1" x14ac:dyDescent="0.2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</row>
    <row r="293" spans="2:36" ht="15" customHeight="1" x14ac:dyDescent="0.2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</row>
    <row r="294" spans="2:36" ht="15" customHeight="1" x14ac:dyDescent="0.2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</row>
    <row r="295" spans="2:36" ht="15" customHeight="1" x14ac:dyDescent="0.2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</row>
    <row r="296" spans="2:36" ht="15" customHeight="1" x14ac:dyDescent="0.2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</row>
    <row r="297" spans="2:36" ht="15" customHeight="1" x14ac:dyDescent="0.2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</row>
    <row r="298" spans="2:36" ht="15" customHeight="1" x14ac:dyDescent="0.2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</row>
    <row r="299" spans="2:36" ht="15" customHeight="1" x14ac:dyDescent="0.2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</row>
    <row r="300" spans="2:36" ht="15" customHeight="1" x14ac:dyDescent="0.2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</row>
    <row r="301" spans="2:36" ht="15" customHeight="1" x14ac:dyDescent="0.2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</row>
    <row r="302" spans="2:36" ht="15" customHeight="1" x14ac:dyDescent="0.2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</row>
    <row r="303" spans="2:36" ht="15" customHeight="1" x14ac:dyDescent="0.2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</row>
    <row r="304" spans="2:36" ht="15" customHeight="1" x14ac:dyDescent="0.2"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</row>
    <row r="305" spans="2:36" ht="15" customHeight="1" x14ac:dyDescent="0.2"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</row>
    <row r="306" spans="2:36" ht="15" customHeight="1" x14ac:dyDescent="0.2"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</row>
    <row r="307" spans="2:36" ht="15" customHeight="1" x14ac:dyDescent="0.2"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</row>
    <row r="308" spans="2:36" ht="15" customHeight="1" x14ac:dyDescent="0.2"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</row>
    <row r="309" spans="2:36" ht="15" customHeight="1" x14ac:dyDescent="0.2"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</row>
    <row r="310" spans="2:36" ht="15" customHeight="1" x14ac:dyDescent="0.2"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</row>
    <row r="311" spans="2:36" ht="15" customHeight="1" x14ac:dyDescent="0.2"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</row>
    <row r="312" spans="2:36" ht="15" customHeight="1" x14ac:dyDescent="0.2"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</row>
    <row r="378" spans="2:36" ht="15" customHeight="1" x14ac:dyDescent="0.2"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</row>
    <row r="379" spans="2:36" ht="15" customHeight="1" x14ac:dyDescent="0.2"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</row>
    <row r="380" spans="2:36" ht="15" customHeight="1" x14ac:dyDescent="0.2"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</row>
    <row r="381" spans="2:36" ht="15" customHeight="1" x14ac:dyDescent="0.2"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</row>
    <row r="382" spans="2:36" ht="15" customHeight="1" x14ac:dyDescent="0.2"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</row>
    <row r="383" spans="2:36" ht="15" customHeight="1" x14ac:dyDescent="0.2"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</row>
    <row r="384" spans="2:36" ht="15" customHeight="1" x14ac:dyDescent="0.2"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</row>
    <row r="385" spans="2:36" ht="15" customHeight="1" x14ac:dyDescent="0.2"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</row>
    <row r="386" spans="2:36" ht="15" customHeight="1" x14ac:dyDescent="0.2"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</row>
    <row r="387" spans="2:36" ht="15" customHeight="1" x14ac:dyDescent="0.2"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</row>
    <row r="388" spans="2:36" ht="15" customHeight="1" x14ac:dyDescent="0.2"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</row>
    <row r="389" spans="2:36" ht="15" customHeight="1" x14ac:dyDescent="0.2"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</row>
    <row r="390" spans="2:36" ht="15" customHeight="1" x14ac:dyDescent="0.2"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</row>
    <row r="391" spans="2:36" ht="15" customHeight="1" x14ac:dyDescent="0.2"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</row>
    <row r="392" spans="2:36" ht="15" customHeight="1" x14ac:dyDescent="0.2"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</row>
    <row r="393" spans="2:36" ht="15" customHeight="1" x14ac:dyDescent="0.2"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</row>
    <row r="394" spans="2:36" ht="15" customHeight="1" x14ac:dyDescent="0.2"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</row>
    <row r="395" spans="2:36" ht="15" customHeight="1" x14ac:dyDescent="0.2"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</row>
    <row r="396" spans="2:36" ht="15" customHeight="1" x14ac:dyDescent="0.2"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</row>
    <row r="397" spans="2:36" ht="15" customHeight="1" x14ac:dyDescent="0.2"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</row>
    <row r="398" spans="2:36" ht="15" customHeight="1" x14ac:dyDescent="0.2"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</row>
    <row r="399" spans="2:36" ht="15" customHeight="1" x14ac:dyDescent="0.2"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</row>
    <row r="400" spans="2:36" ht="15" customHeight="1" x14ac:dyDescent="0.2"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</row>
    <row r="401" spans="2:36" ht="15" customHeight="1" x14ac:dyDescent="0.2"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</row>
    <row r="402" spans="2:36" ht="15" customHeight="1" x14ac:dyDescent="0.2"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</row>
    <row r="403" spans="2:36" ht="15" customHeight="1" x14ac:dyDescent="0.2"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</row>
    <row r="404" spans="2:36" ht="15" customHeight="1" x14ac:dyDescent="0.2"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</row>
    <row r="405" spans="2:36" ht="15" customHeight="1" x14ac:dyDescent="0.2"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</row>
    <row r="406" spans="2:36" ht="15" customHeight="1" x14ac:dyDescent="0.2"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140625" customWidth="1"/>
    <col min="5" max="9" width="5.42578125" customWidth="1"/>
    <col min="10" max="10" width="8.7109375" customWidth="1"/>
    <col min="11" max="11" width="0.7109375" customWidth="1"/>
    <col min="12" max="12" width="6.140625" style="35" customWidth="1"/>
    <col min="13" max="13" width="6.28515625" style="35" customWidth="1"/>
    <col min="14" max="14" width="6.140625" style="35" customWidth="1"/>
    <col min="15" max="15" width="6.28515625" style="35" customWidth="1"/>
    <col min="16" max="16" width="0.7109375" style="3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35" customWidth="1"/>
    <col min="38" max="38" width="0.7109375" style="3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33</v>
      </c>
      <c r="C1" s="3"/>
      <c r="D1" s="4"/>
      <c r="E1" s="5" t="s">
        <v>57</v>
      </c>
      <c r="F1" s="78"/>
      <c r="G1" s="79"/>
      <c r="H1" s="7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8"/>
      <c r="AB1" s="78"/>
      <c r="AC1" s="79"/>
      <c r="AD1" s="7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68" t="s">
        <v>58</v>
      </c>
      <c r="C2" s="69"/>
      <c r="D2" s="70"/>
      <c r="E2" s="13" t="s">
        <v>13</v>
      </c>
      <c r="F2" s="14"/>
      <c r="G2" s="14"/>
      <c r="H2" s="14"/>
      <c r="I2" s="20"/>
      <c r="J2" s="15"/>
      <c r="K2" s="74"/>
      <c r="L2" s="22" t="s">
        <v>64</v>
      </c>
      <c r="M2" s="14"/>
      <c r="N2" s="14"/>
      <c r="O2" s="21"/>
      <c r="P2" s="19"/>
      <c r="Q2" s="22" t="s">
        <v>65</v>
      </c>
      <c r="R2" s="14"/>
      <c r="S2" s="14"/>
      <c r="T2" s="14"/>
      <c r="U2" s="20"/>
      <c r="V2" s="21"/>
      <c r="W2" s="19"/>
      <c r="X2" s="80" t="s">
        <v>66</v>
      </c>
      <c r="Y2" s="81"/>
      <c r="Z2" s="82"/>
      <c r="AA2" s="13" t="s">
        <v>13</v>
      </c>
      <c r="AB2" s="14"/>
      <c r="AC2" s="14"/>
      <c r="AD2" s="14"/>
      <c r="AE2" s="20"/>
      <c r="AF2" s="15"/>
      <c r="AG2" s="74"/>
      <c r="AH2" s="22" t="s">
        <v>67</v>
      </c>
      <c r="AI2" s="14"/>
      <c r="AJ2" s="14"/>
      <c r="AK2" s="21"/>
      <c r="AL2" s="19"/>
      <c r="AM2" s="22" t="s">
        <v>65</v>
      </c>
      <c r="AN2" s="14"/>
      <c r="AO2" s="14"/>
      <c r="AP2" s="14"/>
      <c r="AQ2" s="20"/>
      <c r="AR2" s="21"/>
      <c r="AS2" s="83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83"/>
      <c r="L3" s="18" t="s">
        <v>5</v>
      </c>
      <c r="M3" s="18" t="s">
        <v>6</v>
      </c>
      <c r="N3" s="18" t="s">
        <v>68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8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83"/>
      <c r="AH3" s="18" t="s">
        <v>5</v>
      </c>
      <c r="AI3" s="18" t="s">
        <v>6</v>
      </c>
      <c r="AJ3" s="18" t="s">
        <v>68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83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31">
        <v>1997</v>
      </c>
      <c r="C4" s="36" t="s">
        <v>45</v>
      </c>
      <c r="D4" s="2" t="s">
        <v>52</v>
      </c>
      <c r="E4" s="31">
        <v>2</v>
      </c>
      <c r="F4" s="31">
        <v>0</v>
      </c>
      <c r="G4" s="31">
        <v>0</v>
      </c>
      <c r="H4" s="32">
        <v>0</v>
      </c>
      <c r="I4" s="31">
        <v>4</v>
      </c>
      <c r="J4" s="37"/>
      <c r="K4" s="35"/>
      <c r="L4" s="84"/>
      <c r="M4" s="18"/>
      <c r="N4" s="18"/>
      <c r="O4" s="18"/>
      <c r="P4" s="24"/>
      <c r="Q4" s="31"/>
      <c r="R4" s="31"/>
      <c r="S4" s="32"/>
      <c r="T4" s="31"/>
      <c r="U4" s="31"/>
      <c r="V4" s="85"/>
      <c r="W4" s="35"/>
      <c r="X4" s="31"/>
      <c r="Y4" s="36"/>
      <c r="Z4" s="2"/>
      <c r="AA4" s="31"/>
      <c r="AB4" s="31"/>
      <c r="AC4" s="31"/>
      <c r="AD4" s="32"/>
      <c r="AE4" s="31"/>
      <c r="AF4" s="37"/>
      <c r="AG4" s="35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86"/>
      <c r="AS4" s="87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31">
        <v>1998</v>
      </c>
      <c r="C5" s="36" t="s">
        <v>53</v>
      </c>
      <c r="D5" s="2" t="s">
        <v>52</v>
      </c>
      <c r="E5" s="31">
        <v>18</v>
      </c>
      <c r="F5" s="31">
        <v>1</v>
      </c>
      <c r="G5" s="31">
        <v>2</v>
      </c>
      <c r="H5" s="32">
        <v>5</v>
      </c>
      <c r="I5" s="31">
        <v>49</v>
      </c>
      <c r="J5" s="37"/>
      <c r="K5" s="35"/>
      <c r="L5" s="84"/>
      <c r="M5" s="18"/>
      <c r="N5" s="18"/>
      <c r="O5" s="18"/>
      <c r="P5" s="24"/>
      <c r="Q5" s="31"/>
      <c r="R5" s="31"/>
      <c r="S5" s="32"/>
      <c r="T5" s="31"/>
      <c r="U5" s="31"/>
      <c r="V5" s="85"/>
      <c r="W5" s="35"/>
      <c r="X5" s="31"/>
      <c r="Y5" s="36"/>
      <c r="Z5" s="2"/>
      <c r="AA5" s="31"/>
      <c r="AB5" s="31"/>
      <c r="AC5" s="31"/>
      <c r="AD5" s="32"/>
      <c r="AE5" s="31"/>
      <c r="AF5" s="37"/>
      <c r="AG5" s="35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86"/>
      <c r="AS5" s="87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31"/>
      <c r="C6" s="36"/>
      <c r="D6" s="2"/>
      <c r="E6" s="31"/>
      <c r="F6" s="31"/>
      <c r="G6" s="31"/>
      <c r="H6" s="32"/>
      <c r="I6" s="31"/>
      <c r="J6" s="37"/>
      <c r="K6" s="35"/>
      <c r="L6" s="84"/>
      <c r="M6" s="18"/>
      <c r="N6" s="18"/>
      <c r="O6" s="18"/>
      <c r="P6" s="24"/>
      <c r="Q6" s="31"/>
      <c r="R6" s="31"/>
      <c r="S6" s="32"/>
      <c r="T6" s="31"/>
      <c r="U6" s="31"/>
      <c r="V6" s="85"/>
      <c r="W6" s="35"/>
      <c r="X6" s="31"/>
      <c r="Y6" s="36"/>
      <c r="Z6" s="2"/>
      <c r="AA6" s="31"/>
      <c r="AB6" s="31"/>
      <c r="AC6" s="31"/>
      <c r="AD6" s="32"/>
      <c r="AE6" s="31"/>
      <c r="AF6" s="37"/>
      <c r="AG6" s="35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86"/>
      <c r="AS6" s="87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31"/>
      <c r="C7" s="36"/>
      <c r="D7" s="2"/>
      <c r="E7" s="31"/>
      <c r="F7" s="31"/>
      <c r="G7" s="31"/>
      <c r="H7" s="32"/>
      <c r="I7" s="31"/>
      <c r="J7" s="37"/>
      <c r="K7" s="35"/>
      <c r="L7" s="84"/>
      <c r="M7" s="18"/>
      <c r="N7" s="18"/>
      <c r="O7" s="18"/>
      <c r="P7" s="24"/>
      <c r="Q7" s="31"/>
      <c r="R7" s="31"/>
      <c r="S7" s="32"/>
      <c r="T7" s="31"/>
      <c r="U7" s="31"/>
      <c r="V7" s="85"/>
      <c r="W7" s="35"/>
      <c r="X7" s="31">
        <v>2001</v>
      </c>
      <c r="Y7" s="31" t="s">
        <v>45</v>
      </c>
      <c r="Z7" s="2" t="s">
        <v>42</v>
      </c>
      <c r="AA7" s="31">
        <v>12</v>
      </c>
      <c r="AB7" s="31">
        <v>2</v>
      </c>
      <c r="AC7" s="31">
        <v>3</v>
      </c>
      <c r="AD7" s="31">
        <v>25</v>
      </c>
      <c r="AE7" s="31">
        <v>69</v>
      </c>
      <c r="AF7" s="54">
        <v>0.66990000000000005</v>
      </c>
      <c r="AG7" s="108">
        <v>103</v>
      </c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86"/>
      <c r="AS7" s="109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31"/>
      <c r="C8" s="36"/>
      <c r="D8" s="2"/>
      <c r="E8" s="31"/>
      <c r="F8" s="31"/>
      <c r="G8" s="31"/>
      <c r="H8" s="32"/>
      <c r="I8" s="31"/>
      <c r="J8" s="37"/>
      <c r="K8" s="35"/>
      <c r="L8" s="84"/>
      <c r="M8" s="18"/>
      <c r="N8" s="18"/>
      <c r="O8" s="18"/>
      <c r="P8" s="24"/>
      <c r="Q8" s="31"/>
      <c r="R8" s="31"/>
      <c r="S8" s="32"/>
      <c r="T8" s="31"/>
      <c r="U8" s="31"/>
      <c r="V8" s="85"/>
      <c r="W8" s="35"/>
      <c r="X8" s="31">
        <v>2002</v>
      </c>
      <c r="Y8" s="31" t="s">
        <v>46</v>
      </c>
      <c r="Z8" s="2" t="s">
        <v>42</v>
      </c>
      <c r="AA8" s="31">
        <v>15</v>
      </c>
      <c r="AB8" s="31">
        <v>2</v>
      </c>
      <c r="AC8" s="31">
        <v>4</v>
      </c>
      <c r="AD8" s="31">
        <v>24</v>
      </c>
      <c r="AE8" s="31">
        <v>80</v>
      </c>
      <c r="AF8" s="54">
        <v>0.72719999999999996</v>
      </c>
      <c r="AG8" s="108">
        <v>110</v>
      </c>
      <c r="AH8" s="18"/>
      <c r="AI8" s="18" t="s">
        <v>48</v>
      </c>
      <c r="AJ8" s="18"/>
      <c r="AK8" s="18"/>
      <c r="AL8" s="24"/>
      <c r="AM8" s="31">
        <v>5</v>
      </c>
      <c r="AN8" s="31">
        <v>0</v>
      </c>
      <c r="AO8" s="31">
        <v>1</v>
      </c>
      <c r="AP8" s="31">
        <v>6</v>
      </c>
      <c r="AQ8" s="31">
        <v>29</v>
      </c>
      <c r="AR8" s="86">
        <v>0.74350000000000005</v>
      </c>
      <c r="AS8" s="109">
        <v>39</v>
      </c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31"/>
      <c r="C9" s="36"/>
      <c r="D9" s="2"/>
      <c r="E9" s="31"/>
      <c r="F9" s="31"/>
      <c r="G9" s="31"/>
      <c r="H9" s="32"/>
      <c r="I9" s="31"/>
      <c r="J9" s="37"/>
      <c r="K9" s="35"/>
      <c r="L9" s="84"/>
      <c r="M9" s="18"/>
      <c r="N9" s="18"/>
      <c r="O9" s="18"/>
      <c r="P9" s="24"/>
      <c r="Q9" s="31"/>
      <c r="R9" s="31"/>
      <c r="S9" s="32"/>
      <c r="T9" s="31"/>
      <c r="U9" s="31"/>
      <c r="V9" s="85"/>
      <c r="W9" s="35"/>
      <c r="X9" s="31">
        <v>2003</v>
      </c>
      <c r="Y9" s="31" t="s">
        <v>47</v>
      </c>
      <c r="Z9" s="2" t="s">
        <v>42</v>
      </c>
      <c r="AA9" s="31">
        <v>14</v>
      </c>
      <c r="AB9" s="31">
        <v>1</v>
      </c>
      <c r="AC9" s="31">
        <v>0</v>
      </c>
      <c r="AD9" s="31">
        <v>26</v>
      </c>
      <c r="AE9" s="31">
        <v>70</v>
      </c>
      <c r="AF9" s="54">
        <v>0.67300000000000004</v>
      </c>
      <c r="AG9" s="108">
        <v>104</v>
      </c>
      <c r="AH9" s="18"/>
      <c r="AI9" s="18" t="s">
        <v>50</v>
      </c>
      <c r="AJ9" s="18"/>
      <c r="AK9" s="18"/>
      <c r="AL9" s="24"/>
      <c r="AM9" s="31">
        <v>4</v>
      </c>
      <c r="AN9" s="31">
        <v>1</v>
      </c>
      <c r="AO9" s="31">
        <v>4</v>
      </c>
      <c r="AP9" s="31">
        <v>8</v>
      </c>
      <c r="AQ9" s="31">
        <v>19</v>
      </c>
      <c r="AR9" s="86">
        <v>0.67849999999999999</v>
      </c>
      <c r="AS9" s="109">
        <v>28</v>
      </c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31">
        <v>2004</v>
      </c>
      <c r="C10" s="36" t="s">
        <v>45</v>
      </c>
      <c r="D10" s="2" t="s">
        <v>42</v>
      </c>
      <c r="E10" s="31">
        <v>20</v>
      </c>
      <c r="F10" s="31">
        <v>2</v>
      </c>
      <c r="G10" s="31">
        <v>0</v>
      </c>
      <c r="H10" s="32">
        <v>22</v>
      </c>
      <c r="I10" s="31">
        <v>82</v>
      </c>
      <c r="J10" s="37">
        <v>0.63565891472868219</v>
      </c>
      <c r="K10" s="35">
        <v>129</v>
      </c>
      <c r="L10" s="84"/>
      <c r="M10" s="18"/>
      <c r="N10" s="18"/>
      <c r="O10" s="18"/>
      <c r="P10" s="24"/>
      <c r="Q10" s="31"/>
      <c r="R10" s="31"/>
      <c r="S10" s="32"/>
      <c r="T10" s="31"/>
      <c r="U10" s="31"/>
      <c r="V10" s="85"/>
      <c r="W10" s="35"/>
      <c r="X10" s="31"/>
      <c r="Y10" s="31"/>
      <c r="Z10" s="2"/>
      <c r="AA10" s="31"/>
      <c r="AB10" s="31"/>
      <c r="AC10" s="31"/>
      <c r="AD10" s="31"/>
      <c r="AE10" s="31"/>
      <c r="AF10" s="54"/>
      <c r="AG10" s="108"/>
      <c r="AH10" s="18"/>
      <c r="AI10" s="18"/>
      <c r="AJ10" s="18"/>
      <c r="AK10" s="18"/>
      <c r="AL10" s="24"/>
      <c r="AM10" s="31"/>
      <c r="AN10" s="31"/>
      <c r="AO10" s="31"/>
      <c r="AP10" s="31"/>
      <c r="AQ10" s="31"/>
      <c r="AR10" s="86"/>
      <c r="AS10" s="109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31"/>
      <c r="C11" s="36"/>
      <c r="D11" s="2"/>
      <c r="E11" s="31"/>
      <c r="F11" s="31"/>
      <c r="G11" s="31"/>
      <c r="H11" s="32"/>
      <c r="I11" s="31"/>
      <c r="J11" s="37"/>
      <c r="K11" s="35"/>
      <c r="L11" s="84"/>
      <c r="M11" s="18"/>
      <c r="N11" s="18"/>
      <c r="O11" s="18"/>
      <c r="P11" s="24"/>
      <c r="Q11" s="31"/>
      <c r="R11" s="31"/>
      <c r="S11" s="32"/>
      <c r="T11" s="31"/>
      <c r="U11" s="31"/>
      <c r="V11" s="85"/>
      <c r="W11" s="35"/>
      <c r="X11" s="31">
        <v>2005</v>
      </c>
      <c r="Y11" s="31" t="s">
        <v>50</v>
      </c>
      <c r="Z11" s="2" t="s">
        <v>44</v>
      </c>
      <c r="AA11" s="31">
        <v>8</v>
      </c>
      <c r="AB11" s="31">
        <v>0</v>
      </c>
      <c r="AC11" s="31">
        <v>2</v>
      </c>
      <c r="AD11" s="31">
        <v>12</v>
      </c>
      <c r="AE11" s="31">
        <v>41</v>
      </c>
      <c r="AF11" s="54">
        <v>0.56940000000000002</v>
      </c>
      <c r="AG11" s="108">
        <v>72</v>
      </c>
      <c r="AH11" s="18"/>
      <c r="AI11" s="18"/>
      <c r="AJ11" s="18"/>
      <c r="AK11" s="18"/>
      <c r="AL11" s="24"/>
      <c r="AM11" s="31"/>
      <c r="AN11" s="31"/>
      <c r="AO11" s="31"/>
      <c r="AP11" s="31"/>
      <c r="AQ11" s="31"/>
      <c r="AR11" s="86"/>
      <c r="AS11" s="109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31">
        <v>2006</v>
      </c>
      <c r="C12" s="36" t="s">
        <v>48</v>
      </c>
      <c r="D12" s="2" t="s">
        <v>42</v>
      </c>
      <c r="E12" s="31">
        <v>19</v>
      </c>
      <c r="F12" s="31">
        <v>3</v>
      </c>
      <c r="G12" s="31">
        <v>5</v>
      </c>
      <c r="H12" s="32">
        <v>19</v>
      </c>
      <c r="I12" s="31">
        <v>69</v>
      </c>
      <c r="J12" s="37">
        <v>0.71875</v>
      </c>
      <c r="K12" s="35">
        <v>96</v>
      </c>
      <c r="L12" s="84"/>
      <c r="M12" s="18"/>
      <c r="N12" s="18"/>
      <c r="O12" s="18"/>
      <c r="P12" s="24"/>
      <c r="Q12" s="31"/>
      <c r="R12" s="31"/>
      <c r="S12" s="32"/>
      <c r="T12" s="31"/>
      <c r="U12" s="31"/>
      <c r="V12" s="85"/>
      <c r="W12" s="35"/>
      <c r="X12" s="31"/>
      <c r="Y12" s="36"/>
      <c r="Z12" s="2"/>
      <c r="AA12" s="31"/>
      <c r="AB12" s="31"/>
      <c r="AC12" s="31"/>
      <c r="AD12" s="32"/>
      <c r="AE12" s="31"/>
      <c r="AF12" s="54"/>
      <c r="AG12" s="108"/>
      <c r="AH12" s="18"/>
      <c r="AI12" s="18"/>
      <c r="AJ12" s="18"/>
      <c r="AK12" s="18"/>
      <c r="AL12" s="24"/>
      <c r="AM12" s="31"/>
      <c r="AN12" s="31"/>
      <c r="AO12" s="31"/>
      <c r="AP12" s="31"/>
      <c r="AQ12" s="31"/>
      <c r="AR12" s="86"/>
      <c r="AS12" s="109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31">
        <v>2007</v>
      </c>
      <c r="C13" s="36" t="s">
        <v>49</v>
      </c>
      <c r="D13" s="2" t="s">
        <v>42</v>
      </c>
      <c r="E13" s="31">
        <v>1</v>
      </c>
      <c r="F13" s="31">
        <v>0</v>
      </c>
      <c r="G13" s="31">
        <v>0</v>
      </c>
      <c r="H13" s="32">
        <v>0</v>
      </c>
      <c r="I13" s="31">
        <v>2</v>
      </c>
      <c r="J13" s="37">
        <v>0.22222222222222221</v>
      </c>
      <c r="K13" s="35">
        <v>9</v>
      </c>
      <c r="L13" s="84"/>
      <c r="M13" s="18"/>
      <c r="N13" s="18"/>
      <c r="O13" s="18"/>
      <c r="P13" s="24"/>
      <c r="Q13" s="31">
        <v>2</v>
      </c>
      <c r="R13" s="31">
        <v>1</v>
      </c>
      <c r="S13" s="32">
        <v>4</v>
      </c>
      <c r="T13" s="31">
        <v>2</v>
      </c>
      <c r="U13" s="31">
        <v>7</v>
      </c>
      <c r="V13" s="85">
        <v>0.438</v>
      </c>
      <c r="W13" s="35">
        <v>16</v>
      </c>
      <c r="X13" s="31">
        <v>2007</v>
      </c>
      <c r="Y13" s="31" t="s">
        <v>34</v>
      </c>
      <c r="Z13" s="2" t="s">
        <v>44</v>
      </c>
      <c r="AA13" s="31">
        <v>7</v>
      </c>
      <c r="AB13" s="31">
        <v>4</v>
      </c>
      <c r="AC13" s="31">
        <v>6</v>
      </c>
      <c r="AD13" s="31">
        <v>14</v>
      </c>
      <c r="AE13" s="31">
        <v>56</v>
      </c>
      <c r="AF13" s="54">
        <v>0.83579999999999999</v>
      </c>
      <c r="AG13" s="108">
        <v>67</v>
      </c>
      <c r="AH13" s="18"/>
      <c r="AI13" s="18"/>
      <c r="AJ13" s="18"/>
      <c r="AK13" s="18"/>
      <c r="AL13" s="24"/>
      <c r="AM13" s="31">
        <v>1</v>
      </c>
      <c r="AN13" s="31">
        <v>0</v>
      </c>
      <c r="AO13" s="31">
        <v>0</v>
      </c>
      <c r="AP13" s="31">
        <v>1</v>
      </c>
      <c r="AQ13" s="31">
        <v>5</v>
      </c>
      <c r="AR13" s="86">
        <v>0.71419999999999995</v>
      </c>
      <c r="AS13" s="109">
        <v>7</v>
      </c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31"/>
      <c r="C14" s="36"/>
      <c r="D14" s="2"/>
      <c r="E14" s="31"/>
      <c r="F14" s="31"/>
      <c r="G14" s="31"/>
      <c r="H14" s="32"/>
      <c r="I14" s="31"/>
      <c r="J14" s="37"/>
      <c r="K14" s="35"/>
      <c r="L14" s="84"/>
      <c r="M14" s="18"/>
      <c r="N14" s="18"/>
      <c r="O14" s="18"/>
      <c r="P14" s="24"/>
      <c r="Q14" s="31"/>
      <c r="R14" s="31"/>
      <c r="S14" s="32"/>
      <c r="T14" s="31"/>
      <c r="U14" s="31"/>
      <c r="V14" s="85"/>
      <c r="W14" s="35"/>
      <c r="X14" s="31">
        <v>2008</v>
      </c>
      <c r="Y14" s="31" t="s">
        <v>50</v>
      </c>
      <c r="Z14" s="2" t="s">
        <v>44</v>
      </c>
      <c r="AA14" s="31">
        <v>14</v>
      </c>
      <c r="AB14" s="31">
        <v>3</v>
      </c>
      <c r="AC14" s="31">
        <v>5</v>
      </c>
      <c r="AD14" s="31">
        <v>21</v>
      </c>
      <c r="AE14" s="31">
        <v>79</v>
      </c>
      <c r="AF14" s="54">
        <v>0.7117</v>
      </c>
      <c r="AG14" s="108">
        <v>111</v>
      </c>
      <c r="AH14" s="18"/>
      <c r="AI14" s="18"/>
      <c r="AJ14" s="18"/>
      <c r="AK14" s="18"/>
      <c r="AL14" s="24"/>
      <c r="AM14" s="31"/>
      <c r="AN14" s="31"/>
      <c r="AO14" s="31"/>
      <c r="AP14" s="31"/>
      <c r="AQ14" s="31"/>
      <c r="AR14" s="86"/>
      <c r="AS14" s="109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31"/>
      <c r="C15" s="36"/>
      <c r="D15" s="2"/>
      <c r="E15" s="31"/>
      <c r="F15" s="31"/>
      <c r="G15" s="31"/>
      <c r="H15" s="32"/>
      <c r="I15" s="31"/>
      <c r="J15" s="37"/>
      <c r="K15" s="35"/>
      <c r="L15" s="84"/>
      <c r="M15" s="18"/>
      <c r="N15" s="18"/>
      <c r="O15" s="18"/>
      <c r="P15" s="24"/>
      <c r="Q15" s="31"/>
      <c r="R15" s="31"/>
      <c r="S15" s="32"/>
      <c r="T15" s="31"/>
      <c r="U15" s="31"/>
      <c r="V15" s="85"/>
      <c r="W15" s="35"/>
      <c r="X15" s="31"/>
      <c r="Y15" s="31"/>
      <c r="Z15" s="2"/>
      <c r="AA15" s="31"/>
      <c r="AB15" s="31"/>
      <c r="AC15" s="31"/>
      <c r="AD15" s="31"/>
      <c r="AE15" s="31"/>
      <c r="AF15" s="54"/>
      <c r="AG15" s="108"/>
      <c r="AH15" s="18"/>
      <c r="AI15" s="18"/>
      <c r="AJ15" s="18"/>
      <c r="AK15" s="18"/>
      <c r="AL15" s="24"/>
      <c r="AM15" s="31"/>
      <c r="AN15" s="31"/>
      <c r="AO15" s="31"/>
      <c r="AP15" s="31"/>
      <c r="AQ15" s="31"/>
      <c r="AR15" s="86"/>
      <c r="AS15" s="109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31"/>
      <c r="C16" s="36"/>
      <c r="D16" s="2"/>
      <c r="E16" s="31"/>
      <c r="F16" s="31"/>
      <c r="G16" s="31"/>
      <c r="H16" s="32"/>
      <c r="I16" s="31"/>
      <c r="J16" s="37"/>
      <c r="K16" s="35"/>
      <c r="L16" s="84"/>
      <c r="M16" s="18"/>
      <c r="N16" s="18"/>
      <c r="O16" s="18"/>
      <c r="P16" s="24"/>
      <c r="Q16" s="31"/>
      <c r="R16" s="31"/>
      <c r="S16" s="32"/>
      <c r="T16" s="31"/>
      <c r="U16" s="31"/>
      <c r="V16" s="85"/>
      <c r="W16" s="35"/>
      <c r="X16" s="31">
        <v>2010</v>
      </c>
      <c r="Y16" s="31" t="s">
        <v>51</v>
      </c>
      <c r="Z16" s="2" t="s">
        <v>44</v>
      </c>
      <c r="AA16" s="31">
        <v>8</v>
      </c>
      <c r="AB16" s="31">
        <v>0</v>
      </c>
      <c r="AC16" s="31">
        <v>22</v>
      </c>
      <c r="AD16" s="31">
        <v>3</v>
      </c>
      <c r="AE16" s="31">
        <v>53</v>
      </c>
      <c r="AF16" s="54">
        <v>0.67079999999999995</v>
      </c>
      <c r="AG16" s="108">
        <v>79</v>
      </c>
      <c r="AH16" s="18"/>
      <c r="AI16" s="18"/>
      <c r="AJ16" s="18"/>
      <c r="AK16" s="18"/>
      <c r="AL16" s="24"/>
      <c r="AM16" s="31"/>
      <c r="AN16" s="31"/>
      <c r="AO16" s="31"/>
      <c r="AP16" s="31"/>
      <c r="AQ16" s="31"/>
      <c r="AR16" s="86"/>
      <c r="AS16" s="109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ht="14.25" x14ac:dyDescent="0.2">
      <c r="A17" s="45"/>
      <c r="B17" s="88" t="s">
        <v>69</v>
      </c>
      <c r="C17" s="89"/>
      <c r="D17" s="90"/>
      <c r="E17" s="91">
        <f>SUM(E4:E16)</f>
        <v>60</v>
      </c>
      <c r="F17" s="91">
        <f>SUM(F4:F16)</f>
        <v>6</v>
      </c>
      <c r="G17" s="91">
        <f>SUM(G4:G16)</f>
        <v>7</v>
      </c>
      <c r="H17" s="91">
        <f>SUM(H4:H16)</f>
        <v>46</v>
      </c>
      <c r="I17" s="91">
        <f>SUM(I4:I16)</f>
        <v>206</v>
      </c>
      <c r="J17" s="92">
        <v>0</v>
      </c>
      <c r="K17" s="74">
        <f>SUM(K4:K16)</f>
        <v>234</v>
      </c>
      <c r="L17" s="22"/>
      <c r="M17" s="20"/>
      <c r="N17" s="93"/>
      <c r="O17" s="94"/>
      <c r="P17" s="24"/>
      <c r="Q17" s="91">
        <f>SUM(Q4:Q16)</f>
        <v>2</v>
      </c>
      <c r="R17" s="91">
        <f>SUM(R4:R16)</f>
        <v>1</v>
      </c>
      <c r="S17" s="91">
        <f>SUM(S4:S16)</f>
        <v>4</v>
      </c>
      <c r="T17" s="91">
        <f>SUM(T4:T16)</f>
        <v>2</v>
      </c>
      <c r="U17" s="91">
        <f>SUM(U4:U16)</f>
        <v>7</v>
      </c>
      <c r="V17" s="92">
        <f>PRODUCT(U17/W17)</f>
        <v>0.4375</v>
      </c>
      <c r="W17" s="74">
        <f>SUM(W4:W16)</f>
        <v>16</v>
      </c>
      <c r="X17" s="16" t="s">
        <v>69</v>
      </c>
      <c r="Y17" s="17"/>
      <c r="Z17" s="15"/>
      <c r="AA17" s="91">
        <f>SUM(AA4:AA16)</f>
        <v>78</v>
      </c>
      <c r="AB17" s="91">
        <f>SUM(AB4:AB16)</f>
        <v>12</v>
      </c>
      <c r="AC17" s="91">
        <f>SUM(AC4:AC16)</f>
        <v>42</v>
      </c>
      <c r="AD17" s="91">
        <f>SUM(AD4:AD16)</f>
        <v>125</v>
      </c>
      <c r="AE17" s="91">
        <f>SUM(AE4:AE16)</f>
        <v>448</v>
      </c>
      <c r="AF17" s="92">
        <f>PRODUCT(AE17/AG17)</f>
        <v>0.69349845201238391</v>
      </c>
      <c r="AG17" s="74">
        <f>SUM(AG4:AG16)</f>
        <v>646</v>
      </c>
      <c r="AH17" s="22"/>
      <c r="AI17" s="20"/>
      <c r="AJ17" s="93"/>
      <c r="AK17" s="94"/>
      <c r="AL17" s="24"/>
      <c r="AM17" s="91">
        <f>SUM(AM4:AM16)</f>
        <v>10</v>
      </c>
      <c r="AN17" s="91">
        <f>SUM(AN4:AN16)</f>
        <v>1</v>
      </c>
      <c r="AO17" s="91">
        <f>SUM(AO4:AO16)</f>
        <v>5</v>
      </c>
      <c r="AP17" s="91">
        <f>SUM(AP4:AP16)</f>
        <v>15</v>
      </c>
      <c r="AQ17" s="91">
        <f>SUM(AQ4:AQ16)</f>
        <v>53</v>
      </c>
      <c r="AR17" s="92">
        <f>PRODUCT(AQ17/AS17)</f>
        <v>0.71621621621621623</v>
      </c>
      <c r="AS17" s="83">
        <f>SUM(AS4:AS16)</f>
        <v>74</v>
      </c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45"/>
      <c r="C18" s="45"/>
      <c r="D18" s="45"/>
      <c r="E18" s="45"/>
      <c r="F18" s="45"/>
      <c r="G18" s="45"/>
      <c r="H18" s="45"/>
      <c r="I18" s="45"/>
      <c r="J18" s="46"/>
      <c r="K18" s="35"/>
      <c r="L18" s="24"/>
      <c r="M18" s="24"/>
      <c r="N18" s="24"/>
      <c r="O18" s="24"/>
      <c r="P18" s="45"/>
      <c r="Q18" s="45"/>
      <c r="R18" s="48"/>
      <c r="S18" s="45"/>
      <c r="T18" s="45"/>
      <c r="U18" s="24"/>
      <c r="V18" s="24"/>
      <c r="W18" s="35"/>
      <c r="X18" s="45"/>
      <c r="Y18" s="45"/>
      <c r="Z18" s="45"/>
      <c r="AA18" s="45"/>
      <c r="AB18" s="45"/>
      <c r="AC18" s="45"/>
      <c r="AD18" s="45"/>
      <c r="AE18" s="45"/>
      <c r="AF18" s="46"/>
      <c r="AG18" s="35"/>
      <c r="AH18" s="24"/>
      <c r="AI18" s="24"/>
      <c r="AJ18" s="24"/>
      <c r="AK18" s="24"/>
      <c r="AL18" s="45"/>
      <c r="AM18" s="45"/>
      <c r="AN18" s="48"/>
      <c r="AO18" s="45"/>
      <c r="AP18" s="45"/>
      <c r="AQ18" s="24"/>
      <c r="AR18" s="24"/>
      <c r="AS18" s="3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95" t="s">
        <v>70</v>
      </c>
      <c r="C19" s="96"/>
      <c r="D19" s="97"/>
      <c r="E19" s="15" t="s">
        <v>3</v>
      </c>
      <c r="F19" s="18" t="s">
        <v>8</v>
      </c>
      <c r="G19" s="15" t="s">
        <v>5</v>
      </c>
      <c r="H19" s="18" t="s">
        <v>6</v>
      </c>
      <c r="I19" s="18" t="s">
        <v>17</v>
      </c>
      <c r="J19" s="18" t="s">
        <v>22</v>
      </c>
      <c r="K19" s="24"/>
      <c r="L19" s="18" t="s">
        <v>27</v>
      </c>
      <c r="M19" s="18" t="s">
        <v>28</v>
      </c>
      <c r="N19" s="18" t="s">
        <v>71</v>
      </c>
      <c r="O19" s="18" t="s">
        <v>72</v>
      </c>
      <c r="Q19" s="48"/>
      <c r="R19" s="48" t="s">
        <v>54</v>
      </c>
      <c r="S19" s="48"/>
      <c r="T19" s="77" t="s">
        <v>55</v>
      </c>
      <c r="U19" s="24"/>
      <c r="V19" s="35"/>
      <c r="W19" s="35"/>
      <c r="X19" s="98"/>
      <c r="Y19" s="98"/>
      <c r="Z19" s="98"/>
      <c r="AA19" s="98"/>
      <c r="AB19" s="98"/>
      <c r="AC19" s="48"/>
      <c r="AD19" s="48"/>
      <c r="AE19" s="48"/>
      <c r="AF19" s="45"/>
      <c r="AG19" s="45"/>
      <c r="AH19" s="45"/>
      <c r="AI19" s="45"/>
      <c r="AJ19" s="45"/>
      <c r="AK19" s="45"/>
      <c r="AM19" s="35"/>
      <c r="AN19" s="98"/>
      <c r="AO19" s="98"/>
      <c r="AP19" s="98"/>
      <c r="AQ19" s="98"/>
      <c r="AR19" s="98"/>
      <c r="AS19" s="98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x14ac:dyDescent="0.25">
      <c r="A20" s="45"/>
      <c r="B20" s="50" t="s">
        <v>12</v>
      </c>
      <c r="C20" s="12"/>
      <c r="D20" s="52"/>
      <c r="E20" s="99">
        <v>3</v>
      </c>
      <c r="F20" s="99">
        <v>0</v>
      </c>
      <c r="G20" s="99">
        <v>0</v>
      </c>
      <c r="H20" s="99">
        <v>1</v>
      </c>
      <c r="I20" s="99">
        <v>6</v>
      </c>
      <c r="J20" s="100">
        <v>0.46200000000000002</v>
      </c>
      <c r="K20" s="45">
        <f>PRODUCT(I20/J20)</f>
        <v>12.987012987012987</v>
      </c>
      <c r="L20" s="101">
        <f>PRODUCT((F20+G20)/E20)</f>
        <v>0</v>
      </c>
      <c r="M20" s="101">
        <f>PRODUCT(H20/E20)</f>
        <v>0.33333333333333331</v>
      </c>
      <c r="N20" s="101">
        <f>PRODUCT((F20+G20+H20)/E20)</f>
        <v>0.33333333333333331</v>
      </c>
      <c r="O20" s="101">
        <f>PRODUCT(I20/E20)</f>
        <v>2</v>
      </c>
      <c r="Q20" s="48"/>
      <c r="R20" s="48"/>
      <c r="S20" s="48"/>
      <c r="T20" s="77" t="s">
        <v>56</v>
      </c>
      <c r="U20" s="45"/>
      <c r="V20" s="45"/>
      <c r="W20" s="45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5"/>
      <c r="AL20" s="45"/>
      <c r="AM20" s="45"/>
      <c r="AN20" s="48"/>
      <c r="AO20" s="48"/>
      <c r="AP20" s="48"/>
      <c r="AQ20" s="48"/>
      <c r="AR20" s="48"/>
      <c r="AS20" s="48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x14ac:dyDescent="0.25">
      <c r="A21" s="45"/>
      <c r="B21" s="102" t="s">
        <v>58</v>
      </c>
      <c r="C21" s="103"/>
      <c r="D21" s="104"/>
      <c r="E21" s="99">
        <f>PRODUCT(E17+Q17)</f>
        <v>62</v>
      </c>
      <c r="F21" s="99">
        <f>PRODUCT(F17+R17)</f>
        <v>7</v>
      </c>
      <c r="G21" s="99">
        <f>PRODUCT(G17+S17)</f>
        <v>11</v>
      </c>
      <c r="H21" s="99">
        <f>PRODUCT(H17+T17)</f>
        <v>48</v>
      </c>
      <c r="I21" s="99">
        <f>PRODUCT(I17+U17)</f>
        <v>213</v>
      </c>
      <c r="J21" s="100"/>
      <c r="K21" s="45">
        <f>PRODUCT(K17+W17)</f>
        <v>250</v>
      </c>
      <c r="L21" s="101">
        <f>PRODUCT((F21+G21)/E21)</f>
        <v>0.29032258064516131</v>
      </c>
      <c r="M21" s="101">
        <f>PRODUCT(H21/E21)</f>
        <v>0.77419354838709675</v>
      </c>
      <c r="N21" s="101">
        <f>PRODUCT((F21+G21+H21)/E21)</f>
        <v>1.064516129032258</v>
      </c>
      <c r="O21" s="101">
        <f>PRODUCT(I21/E21)</f>
        <v>3.435483870967742</v>
      </c>
      <c r="Q21" s="48"/>
      <c r="R21" s="48"/>
      <c r="S21" s="48"/>
      <c r="T21" s="77" t="s">
        <v>73</v>
      </c>
      <c r="U21" s="45"/>
      <c r="V21" s="45"/>
      <c r="W21" s="45"/>
      <c r="X21" s="45"/>
      <c r="Y21" s="45"/>
      <c r="Z21" s="45"/>
      <c r="AA21" s="45"/>
      <c r="AB21" s="45"/>
      <c r="AC21" s="48"/>
      <c r="AD21" s="48"/>
      <c r="AE21" s="48"/>
      <c r="AF21" s="48"/>
      <c r="AG21" s="48"/>
      <c r="AH21" s="48"/>
      <c r="AI21" s="48"/>
      <c r="AJ21" s="48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x14ac:dyDescent="0.25">
      <c r="A22" s="45"/>
      <c r="B22" s="41" t="s">
        <v>66</v>
      </c>
      <c r="C22" s="39"/>
      <c r="D22" s="73"/>
      <c r="E22" s="99">
        <f>PRODUCT(AA17+AM17)</f>
        <v>88</v>
      </c>
      <c r="F22" s="99">
        <f>PRODUCT(AB17+AN17)</f>
        <v>13</v>
      </c>
      <c r="G22" s="99">
        <f>PRODUCT(AC17+AO17)</f>
        <v>47</v>
      </c>
      <c r="H22" s="99">
        <f>PRODUCT(AD17+AP17)</f>
        <v>140</v>
      </c>
      <c r="I22" s="99">
        <f>PRODUCT(AE17+AQ17)</f>
        <v>501</v>
      </c>
      <c r="J22" s="100">
        <f>PRODUCT(I22/K22)</f>
        <v>0.6958333333333333</v>
      </c>
      <c r="K22" s="24">
        <f>PRODUCT(AG17+AS17)</f>
        <v>720</v>
      </c>
      <c r="L22" s="101">
        <f>PRODUCT((F22+G22)/E22)</f>
        <v>0.68181818181818177</v>
      </c>
      <c r="M22" s="101">
        <f>PRODUCT(H22/E22)</f>
        <v>1.5909090909090908</v>
      </c>
      <c r="N22" s="101">
        <f>PRODUCT((F22+G22+H22)/E22)</f>
        <v>2.2727272727272729</v>
      </c>
      <c r="O22" s="101">
        <f>PRODUCT(I22/E22)</f>
        <v>5.6931818181818183</v>
      </c>
      <c r="Q22" s="48"/>
      <c r="R22" s="48"/>
      <c r="S22" s="45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5"/>
      <c r="AL22" s="24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x14ac:dyDescent="0.25">
      <c r="A23" s="45"/>
      <c r="B23" s="105" t="s">
        <v>69</v>
      </c>
      <c r="C23" s="106"/>
      <c r="D23" s="107"/>
      <c r="E23" s="99">
        <f>SUM(E20:E22)</f>
        <v>153</v>
      </c>
      <c r="F23" s="99">
        <f t="shared" ref="F23:I23" si="0">SUM(F20:F22)</f>
        <v>20</v>
      </c>
      <c r="G23" s="99">
        <f t="shared" si="0"/>
        <v>58</v>
      </c>
      <c r="H23" s="99">
        <f t="shared" si="0"/>
        <v>189</v>
      </c>
      <c r="I23" s="99">
        <f t="shared" si="0"/>
        <v>720</v>
      </c>
      <c r="J23" s="100"/>
      <c r="K23" s="45">
        <f>SUM(K20:K22)</f>
        <v>982.98701298701303</v>
      </c>
      <c r="L23" s="101">
        <f>PRODUCT((F23+G23)/E23)</f>
        <v>0.50980392156862742</v>
      </c>
      <c r="M23" s="101">
        <f>PRODUCT(H23/E23)</f>
        <v>1.2352941176470589</v>
      </c>
      <c r="N23" s="101">
        <f>PRODUCT((F23+G23+H23)/E23)</f>
        <v>1.7450980392156863</v>
      </c>
      <c r="O23" s="101">
        <f>PRODUCT(I23/E23)</f>
        <v>4.7058823529411766</v>
      </c>
      <c r="Q23" s="24"/>
      <c r="R23" s="24"/>
      <c r="S23" s="24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24"/>
      <c r="F24" s="24"/>
      <c r="G24" s="24"/>
      <c r="H24" s="24"/>
      <c r="I24" s="24"/>
      <c r="J24" s="45"/>
      <c r="K24" s="45"/>
      <c r="L24" s="24"/>
      <c r="M24" s="24"/>
      <c r="N24" s="24"/>
      <c r="O24" s="24"/>
      <c r="P24" s="45"/>
      <c r="Q24" s="45"/>
      <c r="R24" s="45"/>
      <c r="S24" s="45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J81" s="45"/>
      <c r="K81" s="45"/>
      <c r="L81"/>
      <c r="M81"/>
      <c r="N81"/>
      <c r="O81"/>
      <c r="P81"/>
      <c r="Q81" s="45"/>
      <c r="R81" s="45"/>
      <c r="S81" s="45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J82" s="45"/>
      <c r="K82" s="45"/>
      <c r="L82"/>
      <c r="M82"/>
      <c r="N82"/>
      <c r="O82"/>
      <c r="P82"/>
      <c r="Q82" s="45"/>
      <c r="R82" s="45"/>
      <c r="S82" s="45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J83" s="45"/>
      <c r="K83" s="45"/>
      <c r="L83"/>
      <c r="M83"/>
      <c r="N83"/>
      <c r="O83"/>
      <c r="P83"/>
      <c r="Q83" s="45"/>
      <c r="R83" s="45"/>
      <c r="S83" s="45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J84" s="45"/>
      <c r="K84" s="45"/>
      <c r="L84"/>
      <c r="M84"/>
      <c r="N84"/>
      <c r="O84"/>
      <c r="P84"/>
      <c r="Q84" s="45"/>
      <c r="R84" s="45"/>
      <c r="S84" s="45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45"/>
      <c r="R92" s="45"/>
      <c r="S92" s="45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5"/>
      <c r="AL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45"/>
      <c r="R93" s="45"/>
      <c r="S93" s="45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5"/>
      <c r="AL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45"/>
      <c r="R94" s="45"/>
      <c r="S94" s="45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5"/>
      <c r="AL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45"/>
      <c r="R95" s="45"/>
      <c r="S95" s="45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5"/>
      <c r="AL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4"/>
      <c r="R96" s="24"/>
      <c r="S96" s="24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5"/>
      <c r="AL96" s="24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4"/>
      <c r="R97" s="24"/>
      <c r="S97" s="24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5"/>
      <c r="AL97" s="24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4"/>
      <c r="R98" s="24"/>
      <c r="S98" s="24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5"/>
      <c r="AL98" s="24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4"/>
      <c r="R99" s="24"/>
      <c r="S99" s="24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5"/>
      <c r="AL99" s="24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4"/>
      <c r="R100" s="24"/>
      <c r="S100" s="24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5"/>
      <c r="AL100" s="24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4"/>
      <c r="R101" s="24"/>
      <c r="S101" s="24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5"/>
      <c r="AL101" s="24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4"/>
      <c r="R102" s="24"/>
      <c r="S102" s="24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5"/>
      <c r="AL102" s="24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4"/>
      <c r="R103" s="24"/>
      <c r="S103" s="24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5"/>
      <c r="AL103" s="24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4"/>
      <c r="R104" s="24"/>
      <c r="S104" s="24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5"/>
      <c r="AL104" s="24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4"/>
      <c r="R105" s="24"/>
      <c r="S105" s="24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5"/>
      <c r="AL105" s="24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4"/>
      <c r="R106" s="24"/>
      <c r="S106" s="24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5"/>
      <c r="AL106" s="24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4"/>
      <c r="R107" s="24"/>
      <c r="S107" s="24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5"/>
      <c r="AL107" s="24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4"/>
      <c r="R108" s="24"/>
      <c r="S108" s="24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5"/>
      <c r="AL108" s="24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4"/>
      <c r="R109" s="24"/>
      <c r="S109" s="24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5"/>
      <c r="AL109" s="24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4"/>
      <c r="R110" s="24"/>
      <c r="S110" s="24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5"/>
      <c r="AL110" s="24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4"/>
      <c r="R111" s="24"/>
      <c r="S111" s="24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5"/>
      <c r="AL111" s="24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4"/>
      <c r="R112" s="24"/>
      <c r="S112" s="24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5"/>
      <c r="AL112" s="24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4"/>
      <c r="R113" s="24"/>
      <c r="S113" s="24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5"/>
      <c r="AL113" s="24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4"/>
      <c r="R114" s="24"/>
      <c r="S114" s="24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5"/>
      <c r="AL114" s="24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4"/>
      <c r="R115" s="24"/>
      <c r="S115" s="24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5"/>
      <c r="AL115" s="24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4"/>
      <c r="R116" s="24"/>
      <c r="S116" s="24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5"/>
      <c r="AL116" s="24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4"/>
      <c r="R117" s="24"/>
      <c r="S117" s="24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5"/>
      <c r="AL117" s="24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4"/>
      <c r="R118" s="24"/>
      <c r="S118" s="24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5"/>
      <c r="AL118" s="24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4"/>
      <c r="R119" s="24"/>
      <c r="S119" s="24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5"/>
      <c r="AL119" s="24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4"/>
      <c r="R120" s="24"/>
      <c r="S120" s="24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5"/>
      <c r="AL120" s="24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4"/>
      <c r="R121" s="24"/>
      <c r="S121" s="24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5"/>
      <c r="AL121" s="24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4"/>
      <c r="R122" s="24"/>
      <c r="S122" s="24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5"/>
      <c r="AL122" s="24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4"/>
      <c r="R123" s="24"/>
      <c r="S123" s="24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5"/>
      <c r="AL123" s="24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4"/>
      <c r="R124" s="24"/>
      <c r="S124" s="24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5"/>
      <c r="AL124" s="24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4"/>
      <c r="R125" s="24"/>
      <c r="S125" s="24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5"/>
      <c r="AL125" s="24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4"/>
      <c r="R126" s="24"/>
      <c r="S126" s="24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5"/>
      <c r="AL126" s="24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4"/>
      <c r="R127" s="24"/>
      <c r="S127" s="24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5"/>
      <c r="AL127" s="24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4"/>
      <c r="R128" s="24"/>
      <c r="S128" s="24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5"/>
      <c r="AL128" s="24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4"/>
      <c r="R129" s="24"/>
      <c r="S129" s="24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5"/>
      <c r="AL129" s="24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4"/>
      <c r="R130" s="24"/>
      <c r="S130" s="24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5"/>
      <c r="AL130" s="24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4"/>
      <c r="R131" s="24"/>
      <c r="S131" s="24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5"/>
      <c r="AL131" s="24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4"/>
      <c r="R132" s="24"/>
      <c r="S132" s="24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5"/>
      <c r="AL132" s="24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4"/>
      <c r="R133" s="24"/>
      <c r="S133" s="24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5"/>
      <c r="AL133" s="24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4"/>
      <c r="R134" s="24"/>
      <c r="S134" s="24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5"/>
      <c r="AL134" s="24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4"/>
      <c r="R135" s="24"/>
      <c r="S135" s="24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5"/>
      <c r="AL135" s="24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4"/>
      <c r="R136" s="24"/>
      <c r="S136" s="24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5"/>
      <c r="AL136" s="24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4"/>
      <c r="R137" s="24"/>
      <c r="S137" s="24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5"/>
      <c r="AL137" s="24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4"/>
      <c r="R138" s="24"/>
      <c r="S138" s="24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5"/>
      <c r="AL138" s="24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4"/>
      <c r="R139" s="24"/>
      <c r="S139" s="24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5"/>
      <c r="AL139" s="24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4"/>
      <c r="R140" s="24"/>
      <c r="S140" s="24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5"/>
      <c r="AL140" s="24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4"/>
      <c r="R141" s="24"/>
      <c r="S141" s="24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5"/>
      <c r="AL141" s="24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4"/>
      <c r="R142" s="24"/>
      <c r="S142" s="24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5"/>
      <c r="AL142" s="24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4"/>
      <c r="R143" s="24"/>
      <c r="S143" s="24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5"/>
      <c r="AL143" s="24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4"/>
      <c r="R144" s="24"/>
      <c r="S144" s="24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5"/>
      <c r="AL144" s="24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4"/>
      <c r="R145" s="24"/>
      <c r="S145" s="24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5"/>
      <c r="AL145" s="24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4"/>
      <c r="R146" s="24"/>
      <c r="S146" s="24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5"/>
      <c r="AL146" s="24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4"/>
      <c r="R147" s="24"/>
      <c r="S147" s="24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5"/>
      <c r="AL147" s="24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4"/>
      <c r="R148" s="24"/>
      <c r="S148" s="24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5"/>
      <c r="AL148" s="24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4"/>
      <c r="R149" s="24"/>
      <c r="S149" s="24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5"/>
      <c r="AL149" s="24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4"/>
      <c r="R150" s="24"/>
      <c r="S150" s="24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5"/>
      <c r="AL150" s="24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4"/>
      <c r="R151" s="24"/>
      <c r="S151" s="24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5"/>
      <c r="AL151" s="24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4"/>
      <c r="R152" s="24"/>
      <c r="S152" s="24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5"/>
      <c r="AL152" s="24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4"/>
      <c r="R153" s="24"/>
      <c r="S153" s="24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5"/>
      <c r="AL153" s="24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4"/>
      <c r="R154" s="24"/>
      <c r="S154" s="24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5"/>
      <c r="AL154" s="24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4"/>
      <c r="R155" s="24"/>
      <c r="S155" s="24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5"/>
      <c r="AL155" s="24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4"/>
      <c r="R156" s="24"/>
      <c r="S156" s="24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5"/>
      <c r="AL156" s="24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4"/>
      <c r="R157" s="24"/>
      <c r="S157" s="24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5"/>
      <c r="AL157" s="24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4"/>
      <c r="R158" s="24"/>
      <c r="S158" s="24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5"/>
      <c r="AL158" s="24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4"/>
      <c r="R159" s="24"/>
      <c r="S159" s="24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5"/>
      <c r="AL159" s="24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4"/>
      <c r="R160" s="24"/>
      <c r="S160" s="24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5"/>
      <c r="AL160" s="24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4"/>
      <c r="R161" s="24"/>
      <c r="S161" s="24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5"/>
      <c r="AL161" s="24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4"/>
      <c r="R162" s="24"/>
      <c r="S162" s="24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5"/>
      <c r="AL162" s="24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4"/>
      <c r="R163" s="24"/>
      <c r="S163" s="24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5"/>
      <c r="AL163" s="24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4"/>
      <c r="R164" s="24"/>
      <c r="S164" s="24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5"/>
      <c r="AL164" s="24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4"/>
      <c r="R165" s="24"/>
      <c r="S165" s="24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5"/>
      <c r="AL165" s="24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4"/>
      <c r="R166" s="24"/>
      <c r="S166" s="24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5"/>
      <c r="AL166" s="24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4"/>
      <c r="R167" s="24"/>
      <c r="S167" s="24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5"/>
      <c r="AL167" s="24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4"/>
      <c r="R168" s="24"/>
      <c r="S168" s="24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5"/>
      <c r="AL168" s="24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4"/>
      <c r="R169" s="24"/>
      <c r="S169" s="24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5"/>
      <c r="AL169" s="24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4"/>
      <c r="R170" s="24"/>
      <c r="S170" s="24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5"/>
      <c r="AL170" s="24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4"/>
      <c r="R171" s="24"/>
      <c r="S171" s="24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5"/>
      <c r="AL171" s="24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4"/>
      <c r="R172" s="24"/>
      <c r="S172" s="24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5"/>
      <c r="AL172" s="24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4"/>
      <c r="R173" s="24"/>
      <c r="S173" s="24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5"/>
      <c r="AL173" s="24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4"/>
      <c r="R174" s="24"/>
      <c r="S174" s="24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5"/>
      <c r="AL174" s="24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4"/>
      <c r="R175" s="24"/>
      <c r="S175" s="24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5"/>
      <c r="AL175" s="24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4"/>
      <c r="R176" s="24"/>
      <c r="S176" s="24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5"/>
      <c r="AL176" s="24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:57" ht="14.25" x14ac:dyDescent="0.2">
      <c r="A177" s="45"/>
      <c r="B177" s="45"/>
      <c r="C177" s="45"/>
      <c r="D177" s="45"/>
      <c r="L177"/>
      <c r="M177"/>
      <c r="N177"/>
      <c r="O177"/>
      <c r="P177"/>
      <c r="Q177" s="24"/>
      <c r="R177" s="24"/>
      <c r="S177" s="24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5"/>
      <c r="AL177" s="24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:57" ht="14.25" x14ac:dyDescent="0.2">
      <c r="A178" s="45"/>
      <c r="B178" s="45"/>
      <c r="C178" s="45"/>
      <c r="D178" s="45"/>
      <c r="L178"/>
      <c r="M178"/>
      <c r="N178"/>
      <c r="O178"/>
      <c r="P178"/>
      <c r="Q178" s="24"/>
      <c r="R178" s="24"/>
      <c r="S178" s="24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5"/>
      <c r="AL178" s="24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</row>
    <row r="179" spans="1:57" ht="14.25" x14ac:dyDescent="0.2">
      <c r="A179" s="45"/>
      <c r="B179" s="45"/>
      <c r="C179" s="45"/>
      <c r="D179" s="45"/>
      <c r="L179"/>
      <c r="M179"/>
      <c r="N179"/>
      <c r="O179"/>
      <c r="P179"/>
      <c r="Q179" s="24"/>
      <c r="R179" s="24"/>
      <c r="S179" s="24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5"/>
      <c r="AL179" s="24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</row>
    <row r="180" spans="1:57" ht="14.25" x14ac:dyDescent="0.2">
      <c r="A180" s="45"/>
      <c r="B180" s="45"/>
      <c r="C180" s="45"/>
      <c r="D180" s="45"/>
      <c r="L180"/>
      <c r="M180"/>
      <c r="N180"/>
      <c r="O180"/>
      <c r="P180"/>
      <c r="Q180" s="24"/>
      <c r="R180" s="24"/>
      <c r="S180" s="24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5"/>
      <c r="AL180" s="24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5"/>
      <c r="AL181" s="24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5"/>
      <c r="AL182" s="24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5"/>
      <c r="AL183" s="24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5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45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45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 s="45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 s="24"/>
      <c r="AL188" s="24"/>
    </row>
    <row r="189" spans="1:57" x14ac:dyDescent="0.25">
      <c r="R189" s="35"/>
      <c r="S189" s="35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</row>
    <row r="190" spans="1:57" x14ac:dyDescent="0.25">
      <c r="R190" s="35"/>
      <c r="S190" s="35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</row>
    <row r="191" spans="1:57" x14ac:dyDescent="0.25">
      <c r="R191" s="35"/>
      <c r="S191" s="35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</row>
    <row r="192" spans="1:57" x14ac:dyDescent="0.25">
      <c r="L192"/>
      <c r="M192"/>
      <c r="N192"/>
      <c r="O192"/>
      <c r="P192"/>
      <c r="R192" s="35"/>
      <c r="S192" s="35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35"/>
      <c r="S193" s="35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35"/>
      <c r="S194" s="35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35"/>
      <c r="S195" s="35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35"/>
      <c r="S196" s="35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35"/>
      <c r="S197" s="35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35"/>
      <c r="S198" s="35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35"/>
      <c r="S199" s="35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35"/>
      <c r="S200" s="35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35"/>
      <c r="S201" s="35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35"/>
      <c r="S202" s="35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35"/>
      <c r="S203" s="35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35"/>
      <c r="S204" s="35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35"/>
      <c r="S205" s="35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35"/>
      <c r="S206" s="35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35"/>
      <c r="S207" s="35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35"/>
      <c r="S208" s="35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x14ac:dyDescent="0.25">
      <c r="L209"/>
      <c r="M209"/>
      <c r="N209"/>
      <c r="O209"/>
      <c r="P209"/>
      <c r="R209" s="35"/>
      <c r="S209" s="35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x14ac:dyDescent="0.25">
      <c r="L210"/>
      <c r="M210"/>
      <c r="N210"/>
      <c r="O210"/>
      <c r="P210"/>
      <c r="R210" s="35"/>
      <c r="S210" s="35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x14ac:dyDescent="0.25">
      <c r="L211"/>
      <c r="M211"/>
      <c r="N211"/>
      <c r="O211"/>
      <c r="P211"/>
      <c r="R211" s="35"/>
      <c r="S211" s="35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x14ac:dyDescent="0.25">
      <c r="L212"/>
      <c r="M212"/>
      <c r="N212"/>
      <c r="O212"/>
      <c r="P212"/>
      <c r="R212" s="35"/>
      <c r="S212" s="35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  <row r="213" spans="12:38" x14ac:dyDescent="0.25">
      <c r="L213"/>
      <c r="M213"/>
      <c r="N213"/>
      <c r="O213"/>
      <c r="P213"/>
      <c r="R213" s="35"/>
      <c r="S213" s="35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  <row r="214" spans="12:38" x14ac:dyDescent="0.25">
      <c r="L214"/>
      <c r="M214"/>
      <c r="N214"/>
      <c r="O214"/>
      <c r="P214"/>
      <c r="R214" s="35"/>
      <c r="S214" s="35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/>
      <c r="AL214"/>
    </row>
    <row r="215" spans="12:38" x14ac:dyDescent="0.25">
      <c r="L215"/>
      <c r="M215"/>
      <c r="N215"/>
      <c r="O215"/>
      <c r="P215"/>
      <c r="R215" s="35"/>
      <c r="S215" s="35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/>
      <c r="AL215"/>
    </row>
    <row r="216" spans="12:38" x14ac:dyDescent="0.25">
      <c r="L216"/>
      <c r="M216"/>
      <c r="N216"/>
      <c r="O216"/>
      <c r="P216"/>
      <c r="R216" s="35"/>
      <c r="S216" s="35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/>
      <c r="AL216"/>
    </row>
    <row r="217" spans="12:38" ht="14.25" x14ac:dyDescent="0.2">
      <c r="L217"/>
      <c r="M217"/>
      <c r="N217"/>
      <c r="O217"/>
      <c r="P217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/>
      <c r="AL217"/>
    </row>
    <row r="218" spans="12:38" ht="14.25" x14ac:dyDescent="0.2">
      <c r="L218"/>
      <c r="M218"/>
      <c r="N218"/>
      <c r="O218"/>
      <c r="P21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/>
      <c r="AL218"/>
    </row>
    <row r="219" spans="12:38" ht="14.25" x14ac:dyDescent="0.2">
      <c r="L219"/>
      <c r="M219"/>
      <c r="N219"/>
      <c r="O219"/>
      <c r="P219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/>
      <c r="AL219"/>
    </row>
    <row r="220" spans="12:38" ht="14.25" x14ac:dyDescent="0.2">
      <c r="L220"/>
      <c r="M220"/>
      <c r="N220"/>
      <c r="O220"/>
      <c r="P220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  <c r="AG220" s="48"/>
      <c r="AH220" s="48"/>
      <c r="AI220" s="48"/>
      <c r="AJ220" s="48"/>
      <c r="AK220"/>
      <c r="AL2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2021-11-26T21:41:06Z</dcterms:modified>
</cp:coreProperties>
</file>